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2300" firstSheet="1" activeTab="1"/>
  </bookViews>
  <sheets>
    <sheet name="контроль" sheetId="3" state="veryHidden" r:id="rId1"/>
    <sheet name="Торговля" sheetId="1" r:id="rId2"/>
  </sheets>
  <definedNames>
    <definedName name="Contacts">Торговля!$C$60</definedName>
    <definedName name="m1_Digital">Торговля!#REF!</definedName>
    <definedName name="m2Answ1">Торговля!#REF!</definedName>
    <definedName name="m2Answ2">Торговля!#REF!</definedName>
    <definedName name="m2Answ3">Торговля!#REF!</definedName>
    <definedName name="m2Answ4">Торговля!#REF!</definedName>
    <definedName name="m2AnswCH">контроль!$B$65:$B$66</definedName>
    <definedName name="m3Answ1">Торговля!#REF!</definedName>
    <definedName name="m3Answ2">Торговля!#REF!</definedName>
    <definedName name="m3Answ3">Торговля!#REF!</definedName>
    <definedName name="m3AnswCH">контроль!$B$68:$B$69</definedName>
    <definedName name="m4_1Answ1">Торговля!#REF!</definedName>
    <definedName name="m4_2Answ1">Торговля!#REF!</definedName>
    <definedName name="m4_3Answ1">Торговля!#REF!</definedName>
    <definedName name="m4_4Answ1">Торговля!#REF!</definedName>
    <definedName name="m4_5Answ1">Торговля!#REF!</definedName>
    <definedName name="m4_6Answ1">Торговля!#REF!</definedName>
    <definedName name="m4_7Answ1">Торговля!#REF!</definedName>
    <definedName name="m4AnswCH">контроль!$B$72:$B$73</definedName>
    <definedName name="m5Answ1">Торговля!#REF!</definedName>
    <definedName name="m5Answ2">Торговля!#REF!</definedName>
    <definedName name="m5Answ3">Торговля!#REF!</definedName>
    <definedName name="m5Answ4">Торговля!#REF!</definedName>
    <definedName name="m5AnswCH">контроль!$B$75:$B$76</definedName>
    <definedName name="m6Answ1">Торговля!#REF!</definedName>
    <definedName name="m6Answ2">Торговля!#REF!</definedName>
    <definedName name="m6Answ3">Торговля!#REF!</definedName>
    <definedName name="m6AnswCH">контроль!$B$79:$B$80</definedName>
    <definedName name="m7_Digital1">Торговля!#REF!</definedName>
    <definedName name="m7_Digital2">Торговля!$BN$53</definedName>
    <definedName name="q10Answ1">Торговля!$AN$32</definedName>
    <definedName name="q10Answ2">Торговля!$AO$33</definedName>
    <definedName name="q10Answ3">Торговля!$AP$34</definedName>
    <definedName name="q10AnswCH">контроль!$B$32:$B$33</definedName>
    <definedName name="q11_1Answ1">Торговля!$BQ$16</definedName>
    <definedName name="q11_1Answ2">Торговля!$BR$17</definedName>
    <definedName name="q11_1Answ3">Торговля!$BS$18</definedName>
    <definedName name="q11_1AnswCH">контроль!$B$40:$B$41</definedName>
    <definedName name="q11Answ1">Торговля!$BJ$16</definedName>
    <definedName name="q11Answ2">Торговля!$BK$17</definedName>
    <definedName name="q11Answ3">Торговля!$BL$18</definedName>
    <definedName name="q11AnswCH">контроль!$B$37:$B$38</definedName>
    <definedName name="q12_1Answ1">Торговля!$BV$21</definedName>
    <definedName name="q12_1Answ10">Торговля!#REF!</definedName>
    <definedName name="q12_1Answ11">Торговля!#REF!</definedName>
    <definedName name="q12_1Answ2">Торговля!$BV$22</definedName>
    <definedName name="q12_1Answ3">Торговля!$BV$23</definedName>
    <definedName name="q12_1Answ4">Торговля!$BV$24</definedName>
    <definedName name="q12_1Answ5">Торговля!$BV$25</definedName>
    <definedName name="q12_1Answ6">Торговля!$BV$26</definedName>
    <definedName name="q12_1Answ7">Торговля!#REF!</definedName>
    <definedName name="q12_1Answ8">Торговля!#REF!</definedName>
    <definedName name="q12_1Answ9">Торговля!#REF!</definedName>
    <definedName name="q12_1AnswCH">контроль!$B$47:$B$48</definedName>
    <definedName name="q12Answ1">Торговля!$BJ$23</definedName>
    <definedName name="q12Answ2">Торговля!$BK$24</definedName>
    <definedName name="q12Answ3">Торговля!$BL$25</definedName>
    <definedName name="q12AnswCH">контроль!$B$44:$B$45</definedName>
    <definedName name="q13_1Answ1">Торговля!$BV$29</definedName>
    <definedName name="q13_2Answ1">Торговля!$BV$30</definedName>
    <definedName name="q13_3Answ1">Торговля!$BV$31</definedName>
    <definedName name="q13_4Answ1">Торговля!$BV$32</definedName>
    <definedName name="q13_5Answ1">Торговля!$BV$33</definedName>
    <definedName name="q13_6Answ1">Торговля!$BV$34</definedName>
    <definedName name="q13_7Answ1">Торговля!$BV$35</definedName>
    <definedName name="q13_8Answ1">Торговля!$BV$36</definedName>
    <definedName name="q13AnswCH">контроль!$B$50:$B$51</definedName>
    <definedName name="q14Answ1">Торговля!$BD$41</definedName>
    <definedName name="q14Answ2">Торговля!$BJ$41</definedName>
    <definedName name="q14Answ3">Торговля!$BP$41</definedName>
    <definedName name="q14Answ4">Торговля!$BV$41</definedName>
    <definedName name="q14AnswCH">контроль!$B$53:$B$54</definedName>
    <definedName name="q15_1Answ1">Торговля!$AR$40</definedName>
    <definedName name="q15_1Answ2">Торговля!$AQ$41</definedName>
    <definedName name="q15_1Answ3">Торговля!$AR$42</definedName>
    <definedName name="q15_1Answ4">Торговля!$AQ$43</definedName>
    <definedName name="q15_1Answ5">Торговля!$AR$44</definedName>
    <definedName name="q15_1Answ6">Торговля!$AQ$45</definedName>
    <definedName name="q15_1Answ7">Торговля!$AR$46</definedName>
    <definedName name="q15_1Answ8">Торговля!$AQ$47</definedName>
    <definedName name="q15_1Answ9">Торговля!$AR$48</definedName>
    <definedName name="q15_1AnswCH">контроль!$B$61:$B$62</definedName>
    <definedName name="q15Answ1">Торговля!$AJ$40</definedName>
    <definedName name="q15Answ2">Торговля!$AI$41</definedName>
    <definedName name="q15Answ3">Торговля!$AJ$42</definedName>
    <definedName name="q15Answ4">Торговля!$AI$43</definedName>
    <definedName name="q15Answ5">Торговля!$AJ$44</definedName>
    <definedName name="q15Answ6">Торговля!$AI$45</definedName>
    <definedName name="q15Answ7">Торговля!$AJ$46</definedName>
    <definedName name="q15Answ8">Торговля!$AI$47</definedName>
    <definedName name="q15Answ9">Торговля!$AJ$48</definedName>
    <definedName name="q15AnswCH">контроль!$B$58:$B$59</definedName>
    <definedName name="q1Answ1">Торговля!$Q$14</definedName>
    <definedName name="q1Answ2">Торговля!$R$15</definedName>
    <definedName name="q1Answ3">Торговля!$S$16</definedName>
    <definedName name="q1Answ4">Торговля!$T$17</definedName>
    <definedName name="q1AnswCH">контроль!$B$4:$B$5</definedName>
    <definedName name="q2Answ1">Торговля!$Q$21</definedName>
    <definedName name="q2Answ2">Торговля!$R$22</definedName>
    <definedName name="q2Answ3">Торговля!$S$23</definedName>
    <definedName name="q2AnswCH">контроль!$B$7:$B$8</definedName>
    <definedName name="q3Answ1">Торговля!$Q$26</definedName>
    <definedName name="q3Answ2">Торговля!$R$27</definedName>
    <definedName name="q3Answ3">Торговля!$S$28</definedName>
    <definedName name="q3Answ4">Торговля!$T$29</definedName>
    <definedName name="q3AnswCH">контроль!$B$10:$B$11</definedName>
    <definedName name="q4Answ1">Торговля!$Q$33</definedName>
    <definedName name="q4Answ2">Торговля!$R$34</definedName>
    <definedName name="q4Answ3">Торговля!$S$35</definedName>
    <definedName name="q4Answ4">Торговля!$T$36</definedName>
    <definedName name="q4AnswCH">контроль!$B$13:$B$14</definedName>
    <definedName name="q5Answ1">Торговля!$Q$39</definedName>
    <definedName name="q5Answ2">Торговля!$R$40</definedName>
    <definedName name="q5Answ3">Торговля!$S$41</definedName>
    <definedName name="q5AnswCH">контроль!$B$16:$B$17</definedName>
    <definedName name="q6Answ1">Торговля!$Q$44</definedName>
    <definedName name="q6Answ2">Торговля!$R$45</definedName>
    <definedName name="q6Answ3">Торговля!$S$46</definedName>
    <definedName name="q6AnswCH">контроль!$B$19:$B$20</definedName>
    <definedName name="q7Answ1">Торговля!$AN$14</definedName>
    <definedName name="q7Answ2">Торговля!$AO$15</definedName>
    <definedName name="q7Answ3">Торговля!$AP$16</definedName>
    <definedName name="q7Answ4">Торговля!$AQ$17</definedName>
    <definedName name="q7AnswCH">контроль!$B$23:$B$24</definedName>
    <definedName name="q8Answ1">Торговля!$AN$20</definedName>
    <definedName name="q8Answ2">Торговля!$AO$21</definedName>
    <definedName name="q8Answ3">Торговля!$AP$22</definedName>
    <definedName name="q8AnswCH">контроль!$B$26:$B$27</definedName>
    <definedName name="q9Answ1">Торговля!$AO$25</definedName>
    <definedName name="q9Answ2">Торговля!$AP$26</definedName>
    <definedName name="q9Answ3">Торговля!$AQ$27</definedName>
    <definedName name="q9Answ4">Торговля!$AR$28</definedName>
    <definedName name="q9AnswCH">контроль!$B$29:$B$30</definedName>
    <definedName name="QComment_Text">Торговля!$A$47</definedName>
    <definedName name="qkAnsw1">Торговля!$C$5</definedName>
    <definedName name="qkAnsw2">Торговля!$F$5</definedName>
    <definedName name="qkAnsw3">Торговля!$I$5</definedName>
    <definedName name="qkAnsw4">Торговля!$L$5</definedName>
    <definedName name="qkAnswCH">контроль!$B$1:$B$2</definedName>
    <definedName name="TypeAnk">контроль!$M$1</definedName>
    <definedName name="ВернутьДо">Торговля!$BB$2</definedName>
    <definedName name="КодПредприятия">Торговля!$BE$8</definedName>
    <definedName name="_xlnm.Print_Area" localSheetId="1">Торговля!$A$1:$BW$80</definedName>
    <definedName name="ОКВЭД2">Торговля!$BE$6</definedName>
    <definedName name="ОтчётныйПериод">Торговля!$AE$8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3"/>
  <c r="B59"/>
  <c r="A61"/>
  <c r="A58"/>
  <c r="AO39" i="1"/>
  <c r="AG39"/>
  <c r="B54" i="3" l="1"/>
  <c r="B80" l="1"/>
  <c r="B76" l="1"/>
  <c r="B69"/>
  <c r="B66"/>
  <c r="B51" l="1"/>
  <c r="B48"/>
  <c r="B45"/>
  <c r="B41"/>
  <c r="B38"/>
  <c r="B33"/>
  <c r="B30"/>
  <c r="B27"/>
  <c r="B24"/>
  <c r="B20"/>
  <c r="B17"/>
  <c r="B14"/>
  <c r="B11"/>
  <c r="B8"/>
  <c r="B5"/>
  <c r="B2"/>
</calcChain>
</file>

<file path=xl/sharedStrings.xml><?xml version="1.0" encoding="utf-8"?>
<sst xmlns="http://schemas.openxmlformats.org/spreadsheetml/2006/main" count="164" uniqueCount="142">
  <si>
    <t>Конфиденциальность информации, содержащейся в анкете, обеспечивается  Банком России. Это означает, что использование данных анкеты для других целей, кроме аналитических, и передача данных анкеты сторонним организациям строго запрещены.</t>
  </si>
  <si>
    <r>
      <t xml:space="preserve">1. В правом верхнем углу анкеты проставьте </t>
    </r>
    <r>
      <rPr>
        <b/>
        <sz val="12"/>
        <rFont val="Arial"/>
        <family val="2"/>
        <charset val="204"/>
      </rPr>
      <t>код предприятия в системе мониторинга</t>
    </r>
    <r>
      <rPr>
        <sz val="12"/>
        <rFont val="Arial"/>
        <family val="2"/>
        <charset val="204"/>
      </rPr>
      <t xml:space="preserve">, который Вам сообщили в подразделении Банка России и </t>
    </r>
    <r>
      <rPr>
        <b/>
        <sz val="12"/>
        <rFont val="Arial"/>
        <family val="2"/>
        <charset val="204"/>
      </rPr>
      <t>код ОКВЭД2</t>
    </r>
    <r>
      <rPr>
        <sz val="12"/>
        <rFont val="Arial"/>
        <family val="2"/>
        <charset val="204"/>
      </rPr>
      <t xml:space="preserve"> по основному виду деятельности Вашего предприятия.</t>
    </r>
  </si>
  <si>
    <t>уменьшится</t>
  </si>
  <si>
    <t xml:space="preserve">не изменится </t>
  </si>
  <si>
    <r>
      <rPr>
        <b/>
        <sz val="10"/>
        <rFont val="Arial"/>
        <family val="2"/>
        <charset val="204"/>
      </rPr>
      <t>III</t>
    </r>
    <r>
      <rPr>
        <sz val="10"/>
        <rFont val="Arial"/>
        <family val="2"/>
        <charset val="204"/>
      </rPr>
      <t xml:space="preserve">. Как Вы оцениваете </t>
    </r>
    <r>
      <rPr>
        <b/>
        <sz val="10"/>
        <rFont val="Arial"/>
        <family val="2"/>
        <charset val="204"/>
      </rPr>
      <t xml:space="preserve">обеспеченность Вашего </t>
    </r>
  </si>
  <si>
    <t>увеличится</t>
  </si>
  <si>
    <t>не изменилась</t>
  </si>
  <si>
    <t>затрудняюсь ответить</t>
  </si>
  <si>
    <t>не изменится</t>
  </si>
  <si>
    <r>
      <rPr>
        <b/>
        <sz val="10"/>
        <rFont val="Arial"/>
        <family val="2"/>
        <charset val="204"/>
      </rPr>
      <t>II</t>
    </r>
    <r>
      <rPr>
        <sz val="10"/>
        <rFont val="Arial"/>
        <family val="2"/>
        <charset val="204"/>
      </rPr>
      <t xml:space="preserve">. Как изменилась </t>
    </r>
    <r>
      <rPr>
        <b/>
        <sz val="10"/>
        <rFont val="Arial"/>
        <family val="2"/>
        <charset val="204"/>
      </rPr>
      <t>инвестиционная активность</t>
    </r>
    <r>
      <rPr>
        <sz val="10"/>
        <rFont val="Arial"/>
        <family val="2"/>
        <charset val="204"/>
      </rPr>
      <t xml:space="preserve"> Вашего</t>
    </r>
  </si>
  <si>
    <r>
      <t xml:space="preserve">IV. </t>
    </r>
    <r>
      <rPr>
        <sz val="10"/>
        <rFont val="Arial"/>
        <family val="2"/>
        <charset val="204"/>
      </rPr>
      <t xml:space="preserve">Какие </t>
    </r>
    <r>
      <rPr>
        <b/>
        <sz val="10"/>
        <rFont val="Arial"/>
        <family val="2"/>
        <charset val="204"/>
      </rPr>
      <t>факторы ограничивали инвестиционную активность</t>
    </r>
  </si>
  <si>
    <t xml:space="preserve">другие причины </t>
  </si>
  <si>
    <t>государственное регулирование</t>
  </si>
  <si>
    <t>уменьшились</t>
  </si>
  <si>
    <t>изменения валютного курса рубля</t>
  </si>
  <si>
    <t>негативно</t>
  </si>
  <si>
    <t>не изменились</t>
  </si>
  <si>
    <t>политика головной компании</t>
  </si>
  <si>
    <t>не повлияло</t>
  </si>
  <si>
    <t>увеличились</t>
  </si>
  <si>
    <t>позитивно</t>
  </si>
  <si>
    <r>
      <t xml:space="preserve">5.Как изменились </t>
    </r>
    <r>
      <rPr>
        <b/>
        <sz val="10"/>
        <rFont val="Arial"/>
        <family val="2"/>
        <charset val="204"/>
      </rPr>
      <t>цены на готовую продукцию</t>
    </r>
  </si>
  <si>
    <t xml:space="preserve">   хозяйственную деятельность Вашего предприятия</t>
  </si>
  <si>
    <r>
      <t xml:space="preserve">10.Как повлияло изменение </t>
    </r>
    <r>
      <rPr>
        <b/>
        <sz val="10"/>
        <rFont val="Arial"/>
        <family val="2"/>
        <charset val="204"/>
      </rPr>
      <t>валютного курса рубл</t>
    </r>
    <r>
      <rPr>
        <sz val="10"/>
        <rFont val="Arial"/>
        <family val="2"/>
        <charset val="204"/>
      </rPr>
      <t xml:space="preserve">я на </t>
    </r>
  </si>
  <si>
    <t>отсутствуют</t>
  </si>
  <si>
    <t>недостаточный</t>
  </si>
  <si>
    <t>изменение стоимости ГСМ</t>
  </si>
  <si>
    <t>за кредитом не обращались</t>
  </si>
  <si>
    <t>достаточный</t>
  </si>
  <si>
    <t>ухудшились</t>
  </si>
  <si>
    <t>избыточный</t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</si>
  <si>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запасов готовой продукции</t>
    </r>
  </si>
  <si>
    <t>улучшились</t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</si>
  <si>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</si>
  <si>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r>
      <t xml:space="preserve">9.Как по Вашему мнению изменились </t>
    </r>
    <r>
      <rPr>
        <b/>
        <sz val="10"/>
        <rFont val="Arial"/>
        <family val="2"/>
        <charset val="204"/>
      </rPr>
      <t>условия кредитования</t>
    </r>
  </si>
  <si>
    <t>отсутствовал</t>
  </si>
  <si>
    <t>уменьшился</t>
  </si>
  <si>
    <t>не изменился</t>
  </si>
  <si>
    <t>увеличился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</si>
  <si>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производства</t>
    </r>
  </si>
  <si>
    <t>уменьшатся</t>
  </si>
  <si>
    <r>
      <t xml:space="preserve">8.Как изменился </t>
    </r>
    <r>
      <rPr>
        <b/>
        <sz val="10"/>
        <rFont val="Arial"/>
        <family val="2"/>
        <charset val="204"/>
      </rPr>
      <t>спрос на продукцию</t>
    </r>
    <r>
      <rPr>
        <sz val="10"/>
        <rFont val="Arial"/>
        <family val="2"/>
        <charset val="204"/>
      </rPr>
      <t xml:space="preserve"> предприятия</t>
    </r>
  </si>
  <si>
    <t>не изменятся</t>
  </si>
  <si>
    <t>плохое</t>
  </si>
  <si>
    <t>увеличатся</t>
  </si>
  <si>
    <t>удовлетворительное</t>
  </si>
  <si>
    <t>хорошее</t>
  </si>
  <si>
    <t xml:space="preserve">  Вашего предприятия</t>
  </si>
  <si>
    <t>на сколько %</t>
  </si>
  <si>
    <r>
      <t xml:space="preserve">12.Как изменятся в следующие 3 месяца </t>
    </r>
    <r>
      <rPr>
        <b/>
        <sz val="10"/>
        <rFont val="Arial"/>
        <family val="2"/>
        <charset val="204"/>
      </rPr>
      <t xml:space="preserve">цены </t>
    </r>
  </si>
  <si>
    <t xml:space="preserve">   </t>
  </si>
  <si>
    <r>
      <t xml:space="preserve">2.Как Вы оцениваете </t>
    </r>
    <r>
      <rPr>
        <b/>
        <sz val="10"/>
        <rFont val="Arial"/>
        <family val="2"/>
        <charset val="204"/>
      </rPr>
      <t xml:space="preserve">экономическое положение </t>
    </r>
  </si>
  <si>
    <t xml:space="preserve">    деятельности</t>
  </si>
  <si>
    <r>
      <t>7.Как по Вашему мнению изменились</t>
    </r>
    <r>
      <rPr>
        <b/>
        <sz val="10"/>
        <rFont val="Arial"/>
        <family val="2"/>
        <charset val="204"/>
      </rPr>
      <t xml:space="preserve"> риски хозяйственной</t>
    </r>
  </si>
  <si>
    <t>ухудшилась</t>
  </si>
  <si>
    <t>улучшилась</t>
  </si>
  <si>
    <t>спрос на продукцию</t>
  </si>
  <si>
    <t>объем производства продукции</t>
  </si>
  <si>
    <t xml:space="preserve"> конъюнктура в отрасли </t>
  </si>
  <si>
    <r>
      <t>6.Как изменились</t>
    </r>
    <r>
      <rPr>
        <b/>
        <sz val="10"/>
        <rFont val="Arial"/>
        <family val="2"/>
        <charset val="204"/>
      </rPr>
      <t xml:space="preserve"> издержки производства</t>
    </r>
  </si>
  <si>
    <r>
      <t xml:space="preserve">1.Как по Вашему мнению изменилась </t>
    </r>
    <r>
      <rPr>
        <b/>
        <sz val="10"/>
        <rFont val="Arial"/>
        <family val="2"/>
        <charset val="204"/>
      </rPr>
      <t>экономическая</t>
    </r>
  </si>
  <si>
    <t>Пояснения к заполнению анкеты смотрите на обороте</t>
  </si>
  <si>
    <t>Код предприятия</t>
  </si>
  <si>
    <t>Код ОКВЭД2</t>
  </si>
  <si>
    <t>КОНЪЮНКТУРНАЯ АНКЕТА</t>
  </si>
  <si>
    <t>МОНИТОРИНГ ПРЕДПРИЯТИЙ</t>
  </si>
  <si>
    <t>крупное</t>
  </si>
  <si>
    <t xml:space="preserve">среднее </t>
  </si>
  <si>
    <t xml:space="preserve">малое </t>
  </si>
  <si>
    <t>микро-</t>
  </si>
  <si>
    <t>ЦЕНТРАЛЬНЫЙ БАНК РОССИЙСКОЙ ФЕДЕРАЦИИ</t>
  </si>
  <si>
    <t>К какой категории относится Ваше предприятие</t>
  </si>
  <si>
    <r>
      <rPr>
        <b/>
        <sz val="10"/>
        <rFont val="Arial"/>
        <family val="2"/>
        <charset val="204"/>
      </rPr>
      <t xml:space="preserve">численность работников </t>
    </r>
    <r>
      <rPr>
        <sz val="10"/>
        <rFont val="Arial"/>
        <family val="2"/>
        <charset val="204"/>
      </rPr>
      <t>на предприятии</t>
    </r>
  </si>
  <si>
    <t>11. Как изменится в следующие 3 месяца</t>
  </si>
  <si>
    <t>V</t>
  </si>
  <si>
    <t>инвестиционная активность Вашего предприятия</t>
  </si>
  <si>
    <r>
      <rPr>
        <b/>
        <sz val="10"/>
        <rFont val="Arial"/>
        <family val="2"/>
        <charset val="204"/>
      </rPr>
      <t>V</t>
    </r>
    <r>
      <rPr>
        <sz val="10"/>
        <rFont val="Arial"/>
        <family val="2"/>
        <charset val="204"/>
      </rPr>
      <t xml:space="preserve"> Как изменится во II квартале 2022 г.</t>
    </r>
  </si>
  <si>
    <t>VI. Какие факторы ограничивали инвестиционную активность</t>
  </si>
  <si>
    <t xml:space="preserve"> развития бизнес-ситуации в ближайшие 3 месяца</t>
  </si>
  <si>
    <t>не осложняет</t>
  </si>
  <si>
    <t>минимально</t>
  </si>
  <si>
    <t>умеренно</t>
  </si>
  <si>
    <t>существенно</t>
  </si>
  <si>
    <r>
      <t xml:space="preserve">14.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</si>
  <si>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t>Комментарии участника опроса</t>
  </si>
  <si>
    <t>Производство</t>
  </si>
  <si>
    <t>2. В левом верхнем углу проставьте, пожалуйста, к какой категории относится Ваше предприятие на основании сведений из Реестра МСП, если предприятие входит в Реестр, в противном случае – исходя из следующих критериев (в соответствии с наибольшим по значению условием):</t>
  </si>
  <si>
    <r>
      <t xml:space="preserve">   </t>
    </r>
    <r>
      <rPr>
        <b/>
        <sz val="12"/>
        <rFont val="Arial"/>
        <family val="2"/>
        <charset val="204"/>
      </rPr>
      <t>Микропредприятие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не превышает 15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не более 120 млн руб.</t>
    </r>
  </si>
  <si>
    <r>
      <t xml:space="preserve">  </t>
    </r>
    <r>
      <rPr>
        <b/>
        <sz val="12"/>
        <rFont val="Arial"/>
        <family val="2"/>
        <charset val="204"/>
      </rPr>
      <t xml:space="preserve"> Малое – </t>
    </r>
    <r>
      <rPr>
        <sz val="12"/>
        <rFont val="Arial"/>
        <family val="2"/>
        <charset val="204"/>
      </rPr>
      <t>среднесписочная численность персонала</t>
    </r>
    <r>
      <rPr>
        <b/>
        <sz val="12"/>
        <rFont val="Arial"/>
        <family val="2"/>
        <charset val="204"/>
      </rPr>
      <t xml:space="preserve"> от 16 до 100 человек, </t>
    </r>
    <r>
      <rPr>
        <sz val="12"/>
        <rFont val="Arial"/>
        <family val="2"/>
        <charset val="204"/>
      </rPr>
      <t>доход за предыдущий год</t>
    </r>
    <r>
      <rPr>
        <b/>
        <sz val="12"/>
        <rFont val="Arial"/>
        <family val="2"/>
        <charset val="204"/>
      </rPr>
      <t xml:space="preserve"> – свыше 120 млн руб., но не более 800 млн руб.</t>
    </r>
  </si>
  <si>
    <r>
      <t xml:space="preserve">   Среднее -</t>
    </r>
    <r>
      <rPr>
        <sz val="12"/>
        <rFont val="Arial"/>
        <family val="2"/>
        <charset val="204"/>
      </rPr>
      <t xml:space="preserve"> среднесписочная численность персонала </t>
    </r>
    <r>
      <rPr>
        <b/>
        <sz val="12"/>
        <rFont val="Arial"/>
        <family val="2"/>
        <charset val="204"/>
      </rPr>
      <t xml:space="preserve">от 101 до 250 человек </t>
    </r>
    <r>
      <rPr>
        <sz val="12"/>
        <rFont val="Arial"/>
        <family val="2"/>
        <charset val="204"/>
      </rPr>
      <t>(в легкой промышленности - до 1000 человек), доход за предыдущий год -</t>
    </r>
    <r>
      <rPr>
        <b/>
        <sz val="12"/>
        <rFont val="Arial"/>
        <family val="2"/>
        <charset val="204"/>
      </rPr>
      <t xml:space="preserve"> свыше 800 млн руб., но не более 2 млрд руб.</t>
    </r>
  </si>
  <si>
    <r>
      <t xml:space="preserve">   </t>
    </r>
    <r>
      <rPr>
        <b/>
        <sz val="12"/>
        <rFont val="Arial"/>
        <family val="2"/>
        <charset val="204"/>
      </rPr>
      <t xml:space="preserve">Крупное </t>
    </r>
    <r>
      <rPr>
        <sz val="12"/>
        <rFont val="Arial"/>
        <family val="2"/>
        <charset val="204"/>
      </rPr>
      <t xml:space="preserve">- среднесписочная численность персонала </t>
    </r>
    <r>
      <rPr>
        <b/>
        <sz val="12"/>
        <rFont val="Arial"/>
        <family val="2"/>
        <charset val="204"/>
      </rPr>
      <t>превышает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более 2 млрд руб.</t>
    </r>
  </si>
  <si>
    <t>Текущая ситуация по сравнению с предыдущим месяцем</t>
  </si>
  <si>
    <t xml:space="preserve">                   </t>
  </si>
  <si>
    <t>Ожидания на ближайшие 3 месяца</t>
  </si>
  <si>
    <r>
      <t xml:space="preserve">15. Какой </t>
    </r>
    <r>
      <rPr>
        <b/>
        <sz val="10"/>
        <rFont val="Arial"/>
        <family val="2"/>
        <charset val="204"/>
      </rPr>
      <t xml:space="preserve">курс доллара США к рублю </t>
    </r>
    <r>
      <rPr>
        <sz val="10"/>
        <rFont val="Arial"/>
        <family val="2"/>
        <charset val="204"/>
      </rPr>
      <t xml:space="preserve">ожидает  Ваше предприятие
</t>
    </r>
  </si>
  <si>
    <t xml:space="preserve"> и/или использует в бизнес-планировании? </t>
  </si>
  <si>
    <t>&lt; 60 руб.</t>
  </si>
  <si>
    <t>60-70 руб.</t>
  </si>
  <si>
    <t>70-80 руб.</t>
  </si>
  <si>
    <t>80-90 рублей</t>
  </si>
  <si>
    <t>90-100 рублей</t>
  </si>
  <si>
    <t>100-105 рублей</t>
  </si>
  <si>
    <t>105-110 рублей</t>
  </si>
  <si>
    <t>&gt; 110 рублей</t>
  </si>
  <si>
    <t/>
  </si>
  <si>
    <t>Благодарим Вас за ответы</t>
  </si>
  <si>
    <r>
      <t xml:space="preserve">  </t>
    </r>
    <r>
      <rPr>
        <b/>
        <sz val="10"/>
        <rFont val="Arial"/>
        <family val="2"/>
        <charset val="204"/>
      </rPr>
      <t xml:space="preserve">  предприятии</t>
    </r>
  </si>
  <si>
    <r>
      <t xml:space="preserve">13. В пункте 16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об изменении численности занятых </t>
    </r>
    <r>
      <rPr>
        <sz val="12"/>
        <rFont val="Arial"/>
        <family val="2"/>
        <charset val="204"/>
      </rPr>
      <t>на предприятии в ближайшие 3 месяца.</t>
    </r>
  </si>
  <si>
    <t>12. Как изменится в следующие 3 месяца на Вашем предприятии</t>
  </si>
  <si>
    <r>
      <t xml:space="preserve">15. Насколько </t>
    </r>
    <r>
      <rPr>
        <b/>
        <sz val="10"/>
        <rFont val="Arial"/>
        <family val="2"/>
        <charset val="204"/>
      </rPr>
      <t>фактор неопределенности</t>
    </r>
    <r>
      <rPr>
        <sz val="10"/>
        <rFont val="Arial"/>
        <family val="2"/>
        <charset val="204"/>
      </rPr>
      <t xml:space="preserve"> осложняет оценку</t>
    </r>
  </si>
  <si>
    <t>Ожидания по курсу доллара США</t>
  </si>
  <si>
    <t xml:space="preserve">11.Какой курс доллара США к рублю ожидает  Ваше предприятие
</t>
  </si>
  <si>
    <r>
      <t xml:space="preserve">16. Как изменится в следующие 3 месяца </t>
    </r>
    <r>
      <rPr>
        <b/>
        <sz val="10"/>
        <rFont val="Arial"/>
        <family val="2"/>
        <charset val="204"/>
      </rPr>
      <t>численность занятых на</t>
    </r>
  </si>
  <si>
    <t>8. В пункте 11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</t>
  </si>
  <si>
    <r>
      <t xml:space="preserve">12. В пункте 15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продукцию, производства продукции и цен на готовую продукцию). </t>
    </r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</si>
  <si>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товарооборота</t>
    </r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</si>
  <si>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товарных ресурсов</t>
    </r>
  </si>
  <si>
    <r>
      <t xml:space="preserve">5.Как изменились отпускные </t>
    </r>
    <r>
      <rPr>
        <b/>
        <sz val="10"/>
        <rFont val="Arial"/>
        <family val="2"/>
        <charset val="204"/>
      </rPr>
      <t>цены</t>
    </r>
  </si>
  <si>
    <r>
      <t>6.Как изменились</t>
    </r>
    <r>
      <rPr>
        <b/>
        <sz val="10"/>
        <rFont val="Arial"/>
        <family val="2"/>
        <charset val="204"/>
      </rPr>
      <t xml:space="preserve"> издержки обращения</t>
    </r>
  </si>
  <si>
    <r>
      <t xml:space="preserve">8.Как изменился </t>
    </r>
    <r>
      <rPr>
        <b/>
        <sz val="10"/>
        <rFont val="Arial"/>
        <family val="2"/>
        <charset val="204"/>
      </rPr>
      <t>спрос на товары</t>
    </r>
    <r>
      <rPr>
        <sz val="10"/>
        <rFont val="Arial"/>
        <family val="2"/>
        <charset val="204"/>
      </rPr>
      <t xml:space="preserve"> предприятия</t>
    </r>
  </si>
  <si>
    <t>объем товарооборота</t>
  </si>
  <si>
    <t>спрос на товары</t>
  </si>
  <si>
    <t>13. Как изменятся в следующие 3 месяца</t>
  </si>
  <si>
    <t>отпускные цены</t>
  </si>
  <si>
    <t xml:space="preserve">  отпускных цен</t>
  </si>
  <si>
    <r>
      <t xml:space="preserve">14. Отметьте, пожалуйста, </t>
    </r>
    <r>
      <rPr>
        <b/>
        <sz val="10"/>
        <rFont val="Arial"/>
        <family val="2"/>
        <charset val="204"/>
      </rPr>
      <t>причины ожидаемого изменения</t>
    </r>
  </si>
  <si>
    <t>изменение закупочных цен на товары</t>
  </si>
  <si>
    <t>изменение спроса на товары</t>
  </si>
  <si>
    <t>изменение цен на аналогичные товары на рынке</t>
  </si>
  <si>
    <r>
      <t xml:space="preserve">3.  В пункте 3 под </t>
    </r>
    <r>
      <rPr>
        <b/>
        <sz val="12"/>
        <rFont val="Arial"/>
        <family val="2"/>
        <charset val="204"/>
      </rPr>
      <t>объемом товарооборота</t>
    </r>
    <r>
      <rPr>
        <sz val="12"/>
        <rFont val="Arial"/>
        <family val="2"/>
        <charset val="204"/>
      </rPr>
      <t xml:space="preserve"> понимается объем реализованной продукции за отчетный месяц по всему перечню продукции в стоимостном или натуральном выражении, оценённом экспертно.</t>
    </r>
  </si>
  <si>
    <r>
      <t xml:space="preserve">5. В пункте 7 под </t>
    </r>
    <r>
      <rPr>
        <b/>
        <sz val="12"/>
        <rFont val="Arial"/>
        <family val="2"/>
        <charset val="204"/>
      </rPr>
      <t>рисками</t>
    </r>
    <r>
      <rPr>
        <sz val="12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</si>
  <si>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6. В пункте 8 под </t>
    </r>
    <r>
      <rPr>
        <b/>
        <sz val="12"/>
        <rFont val="Arial"/>
        <family val="2"/>
        <charset val="204"/>
      </rPr>
      <t>изменением спроса на товары предприятия</t>
    </r>
    <r>
      <rPr>
        <sz val="12"/>
        <rFont val="Arial"/>
        <family val="2"/>
        <charset val="204"/>
      </rPr>
      <t xml:space="preserve"> понимается изменение объема заключенных или планируемых к заключению договоров как на внутреннем (в РФ), так и на внешнем рынке (за пределами РФ) или оценочное суждение.</t>
    </r>
  </si>
  <si>
    <r>
      <t xml:space="preserve">7. В пункте 9 под </t>
    </r>
    <r>
      <rPr>
        <b/>
        <sz val="12"/>
        <rFont val="Arial"/>
        <family val="2"/>
        <charset val="204"/>
      </rPr>
      <t>условиями кредитования</t>
    </r>
    <r>
      <rPr>
        <sz val="12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</si>
  <si>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9. В пункте 12 ответ на вопрос предполагает </t>
    </r>
    <r>
      <rPr>
        <b/>
        <sz val="12"/>
        <rFont val="Arial"/>
        <family val="2"/>
        <charset val="204"/>
      </rPr>
      <t>оценочное суждение об изменении объема товарооборота и спроса на товары</t>
    </r>
    <r>
      <rPr>
        <sz val="12"/>
        <rFont val="Arial"/>
        <family val="2"/>
        <charset val="204"/>
      </rPr>
      <t xml:space="preserve"> в ближайшие 3 месяца.</t>
    </r>
  </si>
  <si>
    <r>
      <t xml:space="preserve">10. В пункте 13 ответ на вопрос (первая часть) предполагает </t>
    </r>
    <r>
      <rPr>
        <b/>
        <sz val="12"/>
        <rFont val="Arial"/>
        <family val="2"/>
        <charset val="204"/>
      </rPr>
      <t>оценочное суждение об изменении отпускных цен</t>
    </r>
    <r>
      <rPr>
        <sz val="12"/>
        <rFont val="Arial"/>
        <family val="2"/>
        <charset val="204"/>
      </rPr>
      <t xml:space="preserve"> в ближайшие 3 месяца по сравнению с отчетным месяцем.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</si>
  <si>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t xml:space="preserve">11. В пункте 14 варианты ответа предполагают множественный выбор. Если на оценку ожидаемого изменения отпускных цен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</si>
  <si>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r>
      <t xml:space="preserve">4. В пункте 6 под </t>
    </r>
    <r>
      <rPr>
        <b/>
        <sz val="12"/>
        <rFont val="Arial"/>
        <family val="2"/>
        <charset val="204"/>
      </rPr>
      <t>издержками обращения</t>
    </r>
    <r>
      <rPr>
        <sz val="12"/>
        <rFont val="Arial"/>
        <family val="2"/>
        <charset val="204"/>
      </rPr>
      <t xml:space="preserve"> понимаются все затраты на приобретение и сбыт товаров, включая дополнительные расходы по доработке, фасовке, транспортировке и хранению товаров, а также включая коммерческие и управленческие расходы.</t>
    </r>
  </si>
  <si>
    <t>В случае наличия непонятных пунктов в анкете или при затруднении с ее заполнением обращайтесь за разъяснениями в Отделение Барнаул Сибирского ГУ Банка России по телефонам  +7 (3852) 388645,  +7 (3852)388636, +7 (3852) 388644</t>
  </si>
  <si>
    <t>Приложение 1 к письму отделения Барнаул "Об участии в опросах Банка России"</t>
  </si>
  <si>
    <t>Июль 2024 г.</t>
  </si>
  <si>
    <r>
      <t xml:space="preserve">Просим Вас ответить на вопросы анкеты до 
</t>
    </r>
    <r>
      <rPr>
        <b/>
        <i/>
        <sz val="9"/>
        <rFont val="Arial"/>
        <family val="2"/>
        <charset val="204"/>
      </rPr>
      <t>7 августа 2024 года</t>
    </r>
  </si>
  <si>
    <t>ПОЯСНЕНИЕ ПО ЗАПОЛНЕНИЮ АНКЕТЫ (Торговля)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</si>
</sst>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8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theme="0" tint="-0.249977111117893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12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i/>
      <sz val="9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2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b/>
      <i/>
      <sz val="8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/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Fill="1" applyBorder="1"/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 applyProtection="1"/>
    <xf numFmtId="0" fontId="8" fillId="0" borderId="1" xfId="0" applyFont="1" applyFill="1" applyBorder="1"/>
    <xf numFmtId="0" fontId="17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8" fillId="0" borderId="0" xfId="0" applyFont="1" applyFill="1"/>
    <xf numFmtId="0" fontId="17" fillId="0" borderId="0" xfId="0" applyFont="1" applyFill="1" applyBorder="1" applyAlignment="1"/>
    <xf numFmtId="0" fontId="8" fillId="0" borderId="6" xfId="0" applyFont="1" applyFill="1" applyBorder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 applyProtection="1"/>
    <xf numFmtId="0" fontId="17" fillId="0" borderId="0" xfId="0" applyFont="1" applyFill="1"/>
    <xf numFmtId="0" fontId="1" fillId="0" borderId="0" xfId="0" applyFont="1" applyFill="1" applyBorder="1" applyAlignment="1"/>
    <xf numFmtId="0" fontId="21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19" fillId="0" borderId="0" xfId="0" applyFont="1" applyFill="1" applyAlignment="1"/>
    <xf numFmtId="0" fontId="17" fillId="0" borderId="0" xfId="0" applyFont="1" applyFill="1" applyBorder="1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17" fillId="0" borderId="0" xfId="0" applyFont="1" applyFill="1" applyBorder="1" applyAlignment="1">
      <alignment vertical="top" wrapText="1"/>
    </xf>
    <xf numFmtId="0" fontId="20" fillId="0" borderId="0" xfId="0" applyFont="1" applyFill="1" applyAlignment="1"/>
    <xf numFmtId="0" fontId="4" fillId="0" borderId="0" xfId="0" applyFont="1" applyFill="1" applyAlignment="1"/>
    <xf numFmtId="0" fontId="18" fillId="0" borderId="0" xfId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20" fillId="0" borderId="0" xfId="0" applyNumberFormat="1" applyFont="1" applyFill="1" applyAlignment="1">
      <alignment horizontal="left"/>
    </xf>
    <xf numFmtId="49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/>
    </xf>
    <xf numFmtId="0" fontId="1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7" xfId="0" applyBorder="1"/>
    <xf numFmtId="0" fontId="24" fillId="0" borderId="8" xfId="0" applyFont="1" applyBorder="1"/>
    <xf numFmtId="0" fontId="25" fillId="0" borderId="8" xfId="0" applyFont="1" applyBorder="1"/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vertical="center"/>
    </xf>
    <xf numFmtId="0" fontId="8" fillId="0" borderId="2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17" fillId="0" borderId="2" xfId="0" applyFont="1" applyFill="1" applyBorder="1" applyProtection="1"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top"/>
    </xf>
    <xf numFmtId="0" fontId="25" fillId="0" borderId="0" xfId="0" applyFont="1" applyBorder="1"/>
    <xf numFmtId="0" fontId="19" fillId="0" borderId="0" xfId="0" applyFont="1" applyFill="1"/>
    <xf numFmtId="0" fontId="12" fillId="0" borderId="0" xfId="0" applyFont="1"/>
    <xf numFmtId="0" fontId="19" fillId="0" borderId="0" xfId="0" applyFont="1"/>
    <xf numFmtId="0" fontId="17" fillId="0" borderId="2" xfId="0" applyFont="1" applyFill="1" applyBorder="1"/>
    <xf numFmtId="0" fontId="17" fillId="0" borderId="0" xfId="0" applyFont="1"/>
    <xf numFmtId="0" fontId="17" fillId="0" borderId="2" xfId="0" applyFont="1" applyBorder="1"/>
    <xf numFmtId="0" fontId="17" fillId="0" borderId="0" xfId="0" applyFont="1" applyAlignment="1">
      <alignment horizontal="right"/>
    </xf>
    <xf numFmtId="0" fontId="0" fillId="0" borderId="0" xfId="0" applyFont="1"/>
    <xf numFmtId="0" fontId="27" fillId="0" borderId="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 applyProtection="1">
      <alignment vertical="top"/>
      <protection locked="0"/>
    </xf>
    <xf numFmtId="0" fontId="22" fillId="0" borderId="0" xfId="0" applyFont="1" applyFill="1" applyBorder="1"/>
    <xf numFmtId="0" fontId="28" fillId="0" borderId="0" xfId="0" applyFont="1" applyFill="1" applyAlignment="1"/>
    <xf numFmtId="0" fontId="29" fillId="0" borderId="0" xfId="0" applyFont="1" applyFill="1"/>
    <xf numFmtId="0" fontId="30" fillId="0" borderId="0" xfId="0" applyFont="1" applyFill="1" applyAlignment="1"/>
    <xf numFmtId="0" fontId="29" fillId="0" borderId="0" xfId="0" applyFont="1" applyFill="1" applyBorder="1"/>
    <xf numFmtId="0" fontId="21" fillId="0" borderId="5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/>
    <xf numFmtId="0" fontId="3" fillId="0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Alignment="1">
      <alignment vertical="center"/>
    </xf>
    <xf numFmtId="49" fontId="8" fillId="0" borderId="5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0" fontId="19" fillId="0" borderId="5" xfId="0" applyFont="1" applyFill="1" applyBorder="1" applyAlignment="1" applyProtection="1">
      <alignment horizontal="center"/>
      <protection locked="0"/>
    </xf>
    <xf numFmtId="0" fontId="19" fillId="0" borderId="4" xfId="0" applyFont="1" applyFill="1" applyBorder="1" applyAlignment="1" applyProtection="1">
      <alignment horizontal="center"/>
      <protection locked="0"/>
    </xf>
    <xf numFmtId="0" fontId="19" fillId="0" borderId="3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4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>
      <alignment horizont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 4" xfId="1"/>
  </cellStyles>
  <dxfs count="3">
    <dxf>
      <font>
        <color theme="0" tint="-0.34998626667073579"/>
      </font>
      <numFmt numFmtId="30" formatCode="@"/>
      <fill>
        <patternFill patternType="none">
          <bgColor auto="1"/>
        </patternFill>
      </fill>
    </dxf>
    <dxf>
      <fill>
        <patternFill patternType="gray125">
          <fgColor theme="0" tint="-0.34998626667073579"/>
          <bgColor auto="1"/>
        </patternFill>
      </fill>
    </dxf>
    <dxf>
      <font>
        <color theme="0" tint="-0.34998626667073579"/>
      </font>
      <numFmt numFmtId="30" formatCode="@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mitrienkotn@spzgroup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.smykova@vbm.ru" TargetMode="External"/><Relationship Id="rId7" Type="http://schemas.openxmlformats.org/officeDocument/2006/relationships/hyperlink" Target="mailto:samohvalova@samaracable.ru" TargetMode="External"/><Relationship Id="rId12" Type="http://schemas.openxmlformats.org/officeDocument/2006/relationships/hyperlink" Target="mailto:e.kokuyskaya@vbm.ru" TargetMode="External"/><Relationship Id="rId2" Type="http://schemas.openxmlformats.org/officeDocument/2006/relationships/hyperlink" Target="mailto:dmitrienkotn@spzgroup.ru" TargetMode="External"/><Relationship Id="rId1" Type="http://schemas.openxmlformats.org/officeDocument/2006/relationships/hyperlink" Target="mailto:samohvalova@samaracable.ru" TargetMode="External"/><Relationship Id="rId6" Type="http://schemas.openxmlformats.org/officeDocument/2006/relationships/hyperlink" Target="mailto:m.smykova@vbm.ru" TargetMode="External"/><Relationship Id="rId11" Type="http://schemas.openxmlformats.org/officeDocument/2006/relationships/hyperlink" Target="mailto:dmitrienkotn@spzgroup.ru" TargetMode="External"/><Relationship Id="rId5" Type="http://schemas.openxmlformats.org/officeDocument/2006/relationships/hyperlink" Target="mailto:dmitrienkotn@spzgroup.ru" TargetMode="External"/><Relationship Id="rId10" Type="http://schemas.openxmlformats.org/officeDocument/2006/relationships/hyperlink" Target="mailto:samohvalova@samaracable.ru" TargetMode="External"/><Relationship Id="rId4" Type="http://schemas.openxmlformats.org/officeDocument/2006/relationships/hyperlink" Target="mailto:samohvalova@samaracable.ru" TargetMode="External"/><Relationship Id="rId9" Type="http://schemas.openxmlformats.org/officeDocument/2006/relationships/hyperlink" Target="mailto:e.kokuyskaya@vbm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80"/>
  <sheetViews>
    <sheetView topLeftCell="A13" workbookViewId="0">
      <selection activeCell="B58" sqref="B58:B59"/>
    </sheetView>
  </sheetViews>
  <sheetFormatPr defaultRowHeight="12.75"/>
  <cols>
    <col min="1" max="1" width="52.5703125" customWidth="1"/>
  </cols>
  <sheetData>
    <row r="1" spans="1:13">
      <c r="B1" s="78"/>
      <c r="M1" t="s">
        <v>85</v>
      </c>
    </row>
    <row r="2" spans="1:13">
      <c r="A2" s="54" t="s">
        <v>71</v>
      </c>
      <c r="B2" s="79" t="str">
        <f>IF(OR(qkAnsw1&lt;&gt;"",qkAnsw2&lt;&gt;"",qkAnsw3&lt;&gt;"",qkAnsw4&lt;&gt;""),"","V")</f>
        <v>V</v>
      </c>
    </row>
    <row r="4" spans="1:13">
      <c r="B4" s="78"/>
    </row>
    <row r="5" spans="1:13">
      <c r="A5" s="47" t="s">
        <v>60</v>
      </c>
      <c r="B5" s="80" t="str">
        <f>IF(q1Answ1 &amp; q1Answ2 &amp; q1Answ3 &amp; q1Answ4&lt;&gt;"","","V")</f>
        <v>V</v>
      </c>
    </row>
    <row r="7" spans="1:13">
      <c r="B7" s="78"/>
    </row>
    <row r="8" spans="1:13">
      <c r="A8" s="47" t="s">
        <v>51</v>
      </c>
      <c r="B8" s="80" t="str">
        <f>IF(q2Answ1 &amp; q2Answ2 &amp; q2Answ3 &lt;&gt;"","","V")</f>
        <v>V</v>
      </c>
    </row>
    <row r="10" spans="1:13">
      <c r="B10" s="78"/>
    </row>
    <row r="11" spans="1:13">
      <c r="A11" s="47" t="s">
        <v>39</v>
      </c>
      <c r="B11" s="80" t="str">
        <f>IF(q3Answ1 &amp; q3Answ2 &amp; q3Answ3 &amp; q3Answ4&lt;&gt;"","","V")</f>
        <v>V</v>
      </c>
    </row>
    <row r="13" spans="1:13">
      <c r="B13" s="78"/>
    </row>
    <row r="14" spans="1:13">
      <c r="A14" s="47" t="s">
        <v>31</v>
      </c>
      <c r="B14" s="80" t="str">
        <f>IF(q4Answ1 &amp; q4Answ2 &amp; q4Answ3 &amp; q4Answ4&lt;&gt;"","","V")</f>
        <v>V</v>
      </c>
    </row>
    <row r="16" spans="1:13">
      <c r="B16" s="78"/>
    </row>
    <row r="17" spans="1:2">
      <c r="A17" s="41" t="s">
        <v>21</v>
      </c>
      <c r="B17" s="80" t="str">
        <f>IF(q5Answ1 &amp; q5Answ2 &amp; q5Answ3 &lt;&gt;"","","V")</f>
        <v>V</v>
      </c>
    </row>
    <row r="19" spans="1:2">
      <c r="B19" s="78"/>
    </row>
    <row r="20" spans="1:2">
      <c r="A20" s="41" t="s">
        <v>59</v>
      </c>
      <c r="B20" s="80" t="str">
        <f>IF(q6Answ1 &amp; q6Answ2 &amp; q6Answ3 &lt;&gt;"","","V")</f>
        <v>V</v>
      </c>
    </row>
    <row r="23" spans="1:2">
      <c r="B23" s="78"/>
    </row>
    <row r="24" spans="1:2">
      <c r="A24" s="41" t="s">
        <v>53</v>
      </c>
      <c r="B24" s="80" t="str">
        <f>IF(q7Answ1 &amp; q7Answ2 &amp; q7Answ3 &amp; q7Answ4&lt;&gt;"","","V")</f>
        <v>V</v>
      </c>
    </row>
    <row r="26" spans="1:2">
      <c r="B26" s="78"/>
    </row>
    <row r="27" spans="1:2">
      <c r="A27" s="41" t="s">
        <v>41</v>
      </c>
      <c r="B27" s="80" t="str">
        <f>IF(q8Answ1 &amp; q8Answ2 &amp; q8Answ3 &lt;&gt;"","","V")</f>
        <v>V</v>
      </c>
    </row>
    <row r="29" spans="1:2">
      <c r="B29" s="78"/>
    </row>
    <row r="30" spans="1:2">
      <c r="A30" s="41" t="s">
        <v>34</v>
      </c>
      <c r="B30" s="80" t="str">
        <f>IF(q9Answ1 &amp; q9Answ2 &amp; q9Answ3 &amp; q9Answ4&lt;&gt;"","","V")</f>
        <v>V</v>
      </c>
    </row>
    <row r="32" spans="1:2">
      <c r="B32" s="78"/>
    </row>
    <row r="33" spans="1:2">
      <c r="A33" s="41" t="s">
        <v>23</v>
      </c>
      <c r="B33" s="80" t="str">
        <f>IF(q10Answ1 &amp; q10Answ2 &amp; q10Answ3 &lt;&gt;"","","V")</f>
        <v>V</v>
      </c>
    </row>
    <row r="36" spans="1:2">
      <c r="A36" s="41" t="s">
        <v>73</v>
      </c>
    </row>
    <row r="37" spans="1:2">
      <c r="B37" s="78"/>
    </row>
    <row r="38" spans="1:2">
      <c r="A38" t="s">
        <v>57</v>
      </c>
      <c r="B38" s="80" t="str">
        <f>IF(q11Answ1 &amp; q11Answ2 &amp; q11Answ3 &lt;&gt;"","","V")</f>
        <v>V</v>
      </c>
    </row>
    <row r="40" spans="1:2">
      <c r="B40" s="78"/>
    </row>
    <row r="41" spans="1:2">
      <c r="A41" t="s">
        <v>56</v>
      </c>
      <c r="B41" s="80" t="str">
        <f>IF(q11_1Answ1 &amp; q11_1Answ2 &amp; q11_1Answ3 &lt;&gt;"","","V")</f>
        <v>V</v>
      </c>
    </row>
    <row r="44" spans="1:2">
      <c r="B44" s="78"/>
    </row>
    <row r="45" spans="1:2">
      <c r="A45" s="41" t="s">
        <v>49</v>
      </c>
      <c r="B45" s="80" t="str">
        <f>IF(q12Answ1 &amp; q12Answ2 &amp; q12Answ3 &lt;&gt;"","","V")</f>
        <v>V</v>
      </c>
    </row>
    <row r="47" spans="1:2">
      <c r="B47" s="78"/>
    </row>
    <row r="48" spans="1:2">
      <c r="A48" t="s">
        <v>48</v>
      </c>
      <c r="B48" s="80" t="e">
        <f>IF( OR(q12Answ1 &amp; q12Answ3="",
                           q12_1Answ1 &amp;q12_1Answ2 &amp; q12_1Answ3 &amp; q12_1Answ4 &amp; q12_1Answ5 &amp; q12_1Answ6 &amp; q12_1Answ7 &amp; q12_1Answ8 &amp; q12_1Answ9 &amp; q12_1Answ10 &amp; q12_1Answ11  &lt;&gt;""
                  ),"","V")</f>
        <v>#REF!</v>
      </c>
    </row>
    <row r="50" spans="1:2">
      <c r="B50" s="78"/>
    </row>
    <row r="51" spans="1:2">
      <c r="A51" s="41" t="s">
        <v>33</v>
      </c>
      <c r="B51" s="80" t="str">
        <f>IF(q12Answ1 &amp; q12Answ3="","","V")</f>
        <v/>
      </c>
    </row>
    <row r="53" spans="1:2">
      <c r="B53" s="78"/>
    </row>
    <row r="54" spans="1:2">
      <c r="A54" s="41" t="s">
        <v>83</v>
      </c>
      <c r="B54" s="80" t="str">
        <f>IF(q14Answ1 &amp; q14Answ2 &amp; q14Answ3 &amp; q14Answ4&lt;&gt;"","","V")</f>
        <v>V</v>
      </c>
    </row>
    <row r="56" spans="1:2">
      <c r="A56" s="41" t="s">
        <v>94</v>
      </c>
    </row>
    <row r="58" spans="1:2">
      <c r="A58" s="41" t="str">
        <f ca="1">"на IV квартал " &amp; YEAR(TODAY())</f>
        <v>на IV квартал 2024</v>
      </c>
      <c r="B58" s="78"/>
    </row>
    <row r="59" spans="1:2">
      <c r="A59" s="102"/>
      <c r="B59" s="80" t="str">
        <f>IF(q15Answ1 &amp; q15Answ2 &amp; q15Answ3 &amp; q15Answ4 &amp; q15Answ5 &amp; q15Answ6 &amp; q15Answ7 &amp; q15Answ8  &amp; q15Answ9 &lt;&gt;"","","V")</f>
        <v>V</v>
      </c>
    </row>
    <row r="60" spans="1:2">
      <c r="A60" s="102"/>
      <c r="B60" s="94"/>
    </row>
    <row r="61" spans="1:2">
      <c r="A61" s="41" t="str">
        <f ca="1">"на IV квартал " &amp; (YEAR(TODAY())+1)</f>
        <v>на IV квартал 2025</v>
      </c>
      <c r="B61" s="78"/>
    </row>
    <row r="62" spans="1:2">
      <c r="B62" s="80" t="str">
        <f>IF(q15_1Answ1 &amp; q15_1Answ2 &amp; q15_1Answ3 &amp; q15_1Answ4 &amp; q15_1Answ5 &amp; q15_1Answ6 &amp; q15_1Answ7 &amp; q15_1Answ8  &amp; q15_1Answ9 &lt;&gt;"","","V")</f>
        <v>V</v>
      </c>
    </row>
    <row r="65" spans="1:2">
      <c r="A65" s="22" t="s">
        <v>9</v>
      </c>
      <c r="B65" s="78"/>
    </row>
    <row r="66" spans="1:2">
      <c r="B66" s="80" t="e">
        <f>IF(m2Answ1 &amp; m2Answ2 &amp; m2Answ3 &amp; m2Answ4 &lt;&gt;"","","V")</f>
        <v>#REF!</v>
      </c>
    </row>
    <row r="68" spans="1:2">
      <c r="A68" s="41" t="s">
        <v>4</v>
      </c>
      <c r="B68" s="78"/>
    </row>
    <row r="69" spans="1:2">
      <c r="B69" s="80" t="e">
        <f>IF(m3Answ1 &amp; m3Answ2 &amp; m3Answ3  &lt;&gt;"","","V")</f>
        <v>#REF!</v>
      </c>
    </row>
    <row r="72" spans="1:2">
      <c r="A72" s="44" t="s">
        <v>10</v>
      </c>
      <c r="B72" s="78"/>
    </row>
    <row r="73" spans="1:2">
      <c r="B73" s="80" t="s">
        <v>74</v>
      </c>
    </row>
    <row r="75" spans="1:2">
      <c r="A75" s="22" t="s">
        <v>76</v>
      </c>
      <c r="B75" s="78"/>
    </row>
    <row r="76" spans="1:2">
      <c r="A76" t="s">
        <v>75</v>
      </c>
      <c r="B76" s="80" t="e">
        <f>IF(m5Answ1 &amp; m5Answ2 &amp; m5Answ3 &amp; m5Answ4 &lt;&gt;"","","V")</f>
        <v>#REF!</v>
      </c>
    </row>
    <row r="79" spans="1:2">
      <c r="A79" s="22" t="s">
        <v>77</v>
      </c>
      <c r="B79" s="78"/>
    </row>
    <row r="80" spans="1:2">
      <c r="A80" s="22" t="s">
        <v>72</v>
      </c>
      <c r="B80" s="80" t="e">
        <f>IF(m6Answ1 &amp; m6Answ2 &amp; m6Answ3  &lt;&gt;"","","V")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BX86"/>
  <sheetViews>
    <sheetView showGridLines="0" tabSelected="1" topLeftCell="B25" zoomScaleNormal="100" zoomScaleSheetLayoutView="75" workbookViewId="0">
      <selection activeCell="BZ57" sqref="BZ57"/>
    </sheetView>
  </sheetViews>
  <sheetFormatPr defaultColWidth="2" defaultRowHeight="10.15" customHeight="1"/>
  <cols>
    <col min="1" max="1" width="2.5703125" style="1" hidden="1" customWidth="1"/>
    <col min="2" max="8" width="2.5703125" style="1" customWidth="1"/>
    <col min="9" max="9" width="3" style="1" customWidth="1"/>
    <col min="10" max="10" width="2.7109375" style="1" customWidth="1"/>
    <col min="11" max="15" width="2.5703125" style="1" customWidth="1"/>
    <col min="16" max="16" width="2.85546875" style="1" customWidth="1"/>
    <col min="17" max="46" width="2.5703125" style="1" customWidth="1"/>
    <col min="47" max="47" width="2.28515625" style="1" customWidth="1"/>
    <col min="48" max="66" width="2.5703125" style="1" customWidth="1"/>
    <col min="67" max="67" width="2.5703125" style="3" customWidth="1"/>
    <col min="68" max="71" width="2.5703125" style="1" customWidth="1"/>
    <col min="72" max="73" width="2.5703125" style="2" customWidth="1"/>
    <col min="74" max="74" width="2.5703125" style="1" customWidth="1"/>
    <col min="75" max="78" width="2" style="1"/>
    <col min="79" max="79" width="2.140625" style="1" customWidth="1"/>
    <col min="80" max="80" width="2.42578125" style="1" customWidth="1"/>
    <col min="81" max="16384" width="2" style="1"/>
  </cols>
  <sheetData>
    <row r="1" spans="1:76" ht="10.15" customHeight="1">
      <c r="AZ1" s="1" t="s">
        <v>138</v>
      </c>
    </row>
    <row r="2" spans="1:76" ht="12.75" customHeight="1">
      <c r="B2" s="54" t="s">
        <v>71</v>
      </c>
      <c r="C2" s="47"/>
      <c r="D2" s="47"/>
      <c r="E2" s="47"/>
      <c r="F2" s="47"/>
      <c r="G2" s="47"/>
      <c r="H2" s="47"/>
      <c r="I2" s="47"/>
      <c r="J2" s="47"/>
      <c r="K2" s="43"/>
      <c r="L2" s="47"/>
      <c r="M2" s="43"/>
      <c r="N2" s="43"/>
      <c r="O2" s="43"/>
      <c r="P2" s="72"/>
      <c r="Q2" s="72"/>
      <c r="R2" s="72"/>
      <c r="S2" s="72"/>
      <c r="T2" s="72"/>
      <c r="U2" s="72"/>
      <c r="V2" s="72"/>
      <c r="W2" s="72"/>
      <c r="X2" s="72" t="s">
        <v>70</v>
      </c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Y2" s="67"/>
      <c r="AZ2" s="67"/>
      <c r="BA2" s="67"/>
      <c r="BB2" s="141" t="s">
        <v>140</v>
      </c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"/>
      <c r="BV2" s="2"/>
    </row>
    <row r="3" spans="1:76" ht="12.75" customHeight="1">
      <c r="A3" s="54"/>
      <c r="B3" s="43"/>
      <c r="C3" s="47"/>
      <c r="D3" s="47"/>
      <c r="E3" s="47"/>
      <c r="F3" s="47"/>
      <c r="G3" s="47"/>
      <c r="H3" s="47"/>
      <c r="I3" s="47"/>
      <c r="J3" s="47"/>
      <c r="K3" s="43"/>
      <c r="L3" s="47"/>
      <c r="M3" s="43"/>
      <c r="N3" s="43"/>
      <c r="O3" s="43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3"/>
      <c r="AY3" s="73"/>
      <c r="AZ3" s="73"/>
      <c r="BA3" s="73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"/>
      <c r="BV3" s="2"/>
    </row>
    <row r="4" spans="1:76" s="43" customFormat="1" ht="12.75" customHeight="1">
      <c r="A4" s="54"/>
      <c r="C4" s="138" t="s">
        <v>69</v>
      </c>
      <c r="D4" s="139"/>
      <c r="E4" s="140"/>
      <c r="F4" s="138" t="s">
        <v>68</v>
      </c>
      <c r="G4" s="139"/>
      <c r="H4" s="140"/>
      <c r="I4" s="138" t="s">
        <v>67</v>
      </c>
      <c r="J4" s="139"/>
      <c r="K4" s="140"/>
      <c r="L4" s="138" t="s">
        <v>66</v>
      </c>
      <c r="M4" s="139"/>
      <c r="N4" s="140"/>
      <c r="P4" s="44"/>
      <c r="Q4" s="44"/>
      <c r="R4" s="44"/>
      <c r="S4" s="44"/>
      <c r="T4" s="44"/>
      <c r="U4" s="44"/>
      <c r="V4" s="44"/>
      <c r="W4" s="44"/>
      <c r="X4" s="44"/>
      <c r="Z4" s="44"/>
      <c r="AC4" s="54" t="s">
        <v>65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47"/>
      <c r="BU4" s="65"/>
      <c r="BV4" s="64"/>
    </row>
    <row r="5" spans="1:76" s="43" customFormat="1" ht="12.75" customHeight="1">
      <c r="A5" s="63"/>
      <c r="B5" s="63"/>
      <c r="C5" s="129"/>
      <c r="D5" s="130"/>
      <c r="E5" s="131"/>
      <c r="F5" s="132"/>
      <c r="G5" s="133"/>
      <c r="H5" s="134"/>
      <c r="I5" s="135"/>
      <c r="J5" s="136"/>
      <c r="K5" s="137"/>
      <c r="L5" s="135"/>
      <c r="M5" s="136"/>
      <c r="N5" s="137"/>
      <c r="O5" s="69"/>
      <c r="P5" s="47"/>
      <c r="Q5" s="47"/>
      <c r="R5" s="47"/>
      <c r="S5" s="47"/>
      <c r="T5" s="47"/>
      <c r="U5" s="47"/>
      <c r="V5" s="54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1"/>
      <c r="BO5" s="37"/>
      <c r="BP5" s="67"/>
      <c r="BQ5" s="66"/>
      <c r="BR5" s="66"/>
      <c r="BS5" s="47"/>
      <c r="BT5" s="47"/>
      <c r="BU5" s="65"/>
      <c r="BV5" s="71"/>
    </row>
    <row r="6" spans="1:76" s="43" customFormat="1" ht="12.75" customHeight="1">
      <c r="B6" s="1"/>
      <c r="C6" s="3"/>
      <c r="D6" s="3"/>
      <c r="E6" s="44"/>
      <c r="F6" s="44"/>
      <c r="G6" s="44"/>
      <c r="H6" s="3"/>
      <c r="I6" s="3"/>
      <c r="J6" s="3"/>
      <c r="K6" s="3"/>
      <c r="L6" s="3"/>
      <c r="M6" s="63"/>
      <c r="N6" s="63"/>
      <c r="O6" s="3"/>
      <c r="Q6" s="22"/>
      <c r="R6" s="41"/>
      <c r="T6" s="47"/>
      <c r="U6" s="47"/>
      <c r="V6" s="54"/>
      <c r="W6" s="47"/>
      <c r="X6" s="47"/>
      <c r="Y6" s="47"/>
      <c r="Z6" s="47"/>
      <c r="AB6" s="72" t="s">
        <v>64</v>
      </c>
      <c r="AD6" s="47"/>
      <c r="AE6" s="47"/>
      <c r="AF6" s="47"/>
      <c r="AG6" s="47"/>
      <c r="AH6" s="47"/>
      <c r="AI6" s="47"/>
      <c r="AJ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1"/>
      <c r="AX6" s="69" t="s">
        <v>63</v>
      </c>
      <c r="AY6" s="69"/>
      <c r="AZ6" s="69"/>
      <c r="BA6" s="69"/>
      <c r="BB6" s="69"/>
      <c r="BC6" s="69"/>
      <c r="BD6" s="69"/>
      <c r="BE6" s="126"/>
      <c r="BF6" s="127"/>
      <c r="BG6" s="127"/>
      <c r="BH6" s="127"/>
      <c r="BI6" s="127"/>
      <c r="BJ6" s="127"/>
      <c r="BK6" s="127"/>
      <c r="BL6" s="128"/>
      <c r="BM6" s="68"/>
      <c r="BN6" s="68"/>
      <c r="BO6" s="68"/>
      <c r="BP6" s="67"/>
      <c r="BQ6" s="66"/>
      <c r="BR6" s="66"/>
      <c r="BS6" s="47"/>
      <c r="BT6" s="47"/>
      <c r="BU6" s="65"/>
      <c r="BV6" s="71"/>
    </row>
    <row r="7" spans="1:76" s="43" customFormat="1" ht="12.75" customHeight="1">
      <c r="B7" s="62" t="s">
        <v>61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35"/>
      <c r="Y7" s="2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1"/>
      <c r="BM7" s="68"/>
      <c r="BN7" s="68"/>
      <c r="BO7" s="68"/>
      <c r="BP7" s="67"/>
      <c r="BQ7" s="66"/>
      <c r="BR7" s="66"/>
      <c r="BS7" s="47"/>
      <c r="BT7" s="47"/>
      <c r="BU7" s="65"/>
      <c r="BV7" s="71"/>
    </row>
    <row r="8" spans="1:76" s="63" customFormat="1" ht="12.75" customHeight="1">
      <c r="A8" s="35"/>
      <c r="B8" s="35"/>
      <c r="C8" s="3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35"/>
      <c r="V8" s="35"/>
      <c r="W8" s="35"/>
      <c r="X8" s="35"/>
      <c r="Y8" s="35"/>
      <c r="Z8" s="54"/>
      <c r="AA8" s="54"/>
      <c r="AC8" s="54"/>
      <c r="AD8" s="54"/>
      <c r="AE8" s="70" t="s">
        <v>139</v>
      </c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69" t="s">
        <v>62</v>
      </c>
      <c r="AY8" s="69"/>
      <c r="AZ8" s="69"/>
      <c r="BA8" s="69"/>
      <c r="BB8" s="69"/>
      <c r="BC8" s="69"/>
      <c r="BD8" s="69"/>
      <c r="BE8" s="126"/>
      <c r="BF8" s="127"/>
      <c r="BG8" s="127"/>
      <c r="BH8" s="127"/>
      <c r="BI8" s="127"/>
      <c r="BJ8" s="127"/>
      <c r="BK8" s="127"/>
      <c r="BL8" s="128"/>
      <c r="BM8" s="68"/>
      <c r="BN8" s="68"/>
      <c r="BO8" s="68"/>
      <c r="BP8" s="67"/>
      <c r="BQ8" s="66"/>
      <c r="BR8" s="66"/>
      <c r="BS8" s="47"/>
      <c r="BT8" s="47"/>
      <c r="BU8" s="65"/>
      <c r="BV8" s="64"/>
    </row>
    <row r="9" spans="1:76" ht="3.75" customHeight="1">
      <c r="B9" s="35"/>
      <c r="C9" s="35"/>
      <c r="D9" s="23"/>
      <c r="E9" s="31"/>
      <c r="F9" s="31"/>
      <c r="G9" s="31"/>
      <c r="H9" s="31"/>
      <c r="I9" s="31"/>
      <c r="J9" s="31"/>
      <c r="K9" s="31"/>
      <c r="L9" s="31"/>
      <c r="M9" s="31"/>
      <c r="N9" s="30"/>
      <c r="O9" s="3"/>
      <c r="P9" s="26"/>
      <c r="Q9" s="28"/>
      <c r="R9" s="26"/>
      <c r="S9" s="35"/>
      <c r="T9" s="29"/>
      <c r="U9" s="35"/>
      <c r="V9" s="35"/>
      <c r="W9" s="35"/>
      <c r="X9" s="35"/>
      <c r="Y9" s="35"/>
      <c r="Z9" s="47"/>
      <c r="AA9" s="47"/>
      <c r="AB9" s="47"/>
      <c r="AC9" s="47"/>
      <c r="AD9" s="47"/>
      <c r="AE9" s="47"/>
      <c r="AF9" s="41"/>
      <c r="AG9" s="41"/>
      <c r="AH9" s="47"/>
      <c r="AI9" s="47"/>
      <c r="AJ9" s="47"/>
      <c r="AK9" s="47"/>
      <c r="AL9" s="47"/>
      <c r="AM9" s="47"/>
      <c r="AX9" s="47"/>
      <c r="AY9" s="47"/>
      <c r="AZ9" s="41"/>
      <c r="BA9" s="47"/>
      <c r="BB9" s="47"/>
      <c r="BC9" s="47"/>
      <c r="BD9" s="4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3"/>
      <c r="BS9" s="7"/>
      <c r="BT9" s="7"/>
      <c r="BU9" s="6"/>
      <c r="BV9" s="5"/>
    </row>
    <row r="10" spans="1:76" s="8" customFormat="1" ht="14.25" customHeight="1">
      <c r="A10" s="142" t="s">
        <v>91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61" t="s">
        <v>92</v>
      </c>
      <c r="AX10" s="143" t="s">
        <v>93</v>
      </c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"/>
      <c r="BX10" s="10"/>
    </row>
    <row r="11" spans="1:76" ht="12.75" customHeight="1">
      <c r="A11" s="25"/>
      <c r="B11" s="26"/>
      <c r="C11" s="26"/>
      <c r="D11" s="23"/>
      <c r="E11" s="31"/>
      <c r="F11" s="31"/>
      <c r="G11" s="31"/>
      <c r="H11" s="31"/>
      <c r="I11" s="31"/>
      <c r="J11" s="31"/>
      <c r="K11" s="31"/>
      <c r="L11" s="31"/>
      <c r="M11" s="31"/>
      <c r="N11" s="30"/>
      <c r="O11" s="26"/>
      <c r="P11" s="29"/>
      <c r="Q11" s="28"/>
      <c r="R11" s="26"/>
      <c r="S11" s="27"/>
      <c r="T11" s="27"/>
      <c r="U11" s="26"/>
      <c r="V11" s="26"/>
      <c r="W11" s="26"/>
      <c r="X11" s="25"/>
      <c r="Y11" s="25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47"/>
      <c r="AR11" s="61"/>
      <c r="AS11" s="60"/>
      <c r="AT11" s="47"/>
      <c r="AX11" s="22"/>
      <c r="BO11" s="1"/>
      <c r="BT11" s="1"/>
      <c r="BU11" s="1"/>
      <c r="BV11" s="22"/>
      <c r="BW11" s="3"/>
      <c r="BX11" s="3"/>
    </row>
    <row r="12" spans="1:76" ht="12.75" customHeight="1">
      <c r="A12" s="43"/>
      <c r="B12" s="43"/>
      <c r="C12" s="47" t="s">
        <v>60</v>
      </c>
      <c r="D12" s="55"/>
      <c r="E12" s="54"/>
      <c r="F12" s="54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1"/>
      <c r="S12" s="53"/>
      <c r="T12" s="43"/>
      <c r="U12" s="43"/>
      <c r="V12" s="43"/>
      <c r="X12" s="32"/>
      <c r="Y12" s="43"/>
      <c r="Z12" s="41" t="s">
        <v>53</v>
      </c>
      <c r="AA12" s="43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3"/>
      <c r="AM12" s="43"/>
      <c r="AN12" s="43"/>
      <c r="AO12" s="43"/>
      <c r="AP12" s="43"/>
      <c r="AQ12" s="43"/>
      <c r="AR12" s="43"/>
      <c r="AS12" s="43"/>
      <c r="AW12" s="32"/>
      <c r="AX12" s="22"/>
      <c r="AY12" s="41" t="s">
        <v>108</v>
      </c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O12" s="1"/>
      <c r="BT12" s="22"/>
      <c r="BU12" s="43"/>
      <c r="BV12" s="22"/>
      <c r="BW12" s="51"/>
      <c r="BX12" s="3"/>
    </row>
    <row r="13" spans="1:76" ht="12.75" customHeight="1">
      <c r="A13" s="43"/>
      <c r="B13" s="43"/>
      <c r="C13" s="50" t="s">
        <v>58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X13" s="32"/>
      <c r="Y13" s="43"/>
      <c r="Z13" s="56" t="s">
        <v>52</v>
      </c>
      <c r="AA13" s="22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W13" s="32"/>
      <c r="AX13" s="22"/>
      <c r="BG13" s="91"/>
      <c r="BH13" s="91"/>
      <c r="BI13" s="91"/>
      <c r="BJ13" s="91"/>
      <c r="BK13" s="91"/>
      <c r="BL13" s="91"/>
      <c r="BM13" s="91"/>
      <c r="BN13" s="91"/>
      <c r="BO13" s="91"/>
      <c r="BT13" s="1"/>
      <c r="BU13" s="43"/>
      <c r="BV13" s="22"/>
      <c r="BW13" s="91"/>
      <c r="BX13" s="59"/>
    </row>
    <row r="14" spans="1:76" ht="12.75" customHeight="1">
      <c r="A14" s="43"/>
      <c r="B14" s="43"/>
      <c r="C14" s="43"/>
      <c r="D14" s="43"/>
      <c r="E14" s="43"/>
      <c r="F14" s="48" t="s">
        <v>55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33"/>
      <c r="R14" s="36"/>
      <c r="S14" s="36"/>
      <c r="T14" s="43"/>
      <c r="U14" s="43"/>
      <c r="V14" s="43"/>
      <c r="X14" s="32"/>
      <c r="Y14" s="43"/>
      <c r="Z14" s="22" t="s">
        <v>50</v>
      </c>
      <c r="AA14" s="43"/>
      <c r="AB14" s="43"/>
      <c r="AC14" s="48" t="s">
        <v>19</v>
      </c>
      <c r="AD14" s="47"/>
      <c r="AE14" s="47"/>
      <c r="AF14" s="47"/>
      <c r="AG14" s="47"/>
      <c r="AH14" s="47"/>
      <c r="AI14" s="47"/>
      <c r="AJ14" s="47"/>
      <c r="AK14" s="47"/>
      <c r="AL14" s="43"/>
      <c r="AM14" s="43"/>
      <c r="AN14" s="33"/>
      <c r="AO14" s="36"/>
      <c r="AP14" s="36"/>
      <c r="AQ14" s="43"/>
      <c r="AR14" s="43"/>
      <c r="AS14" s="43"/>
      <c r="AW14" s="32"/>
      <c r="AX14" s="43"/>
      <c r="BF14" s="157" t="s">
        <v>120</v>
      </c>
      <c r="BG14" s="157"/>
      <c r="BH14" s="157"/>
      <c r="BI14" s="157"/>
      <c r="BJ14" s="157"/>
      <c r="BK14" s="157"/>
      <c r="BL14" s="157"/>
      <c r="BM14" s="92"/>
      <c r="BN14" s="157" t="s">
        <v>121</v>
      </c>
      <c r="BO14" s="157"/>
      <c r="BP14" s="157"/>
      <c r="BQ14" s="157"/>
      <c r="BR14" s="157"/>
      <c r="BS14" s="157"/>
      <c r="BT14" s="157"/>
      <c r="BU14" s="43"/>
      <c r="BV14" s="22"/>
      <c r="BW14" s="91"/>
      <c r="BX14" s="59"/>
    </row>
    <row r="15" spans="1:76" ht="12.75" customHeight="1">
      <c r="A15" s="43"/>
      <c r="B15" s="43"/>
      <c r="C15" s="43"/>
      <c r="D15" s="43"/>
      <c r="E15" s="43"/>
      <c r="F15" s="48" t="s">
        <v>6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36"/>
      <c r="R15" s="33"/>
      <c r="S15" s="36"/>
      <c r="T15" s="43"/>
      <c r="U15" s="43"/>
      <c r="V15" s="43"/>
      <c r="X15" s="32"/>
      <c r="Y15" s="43"/>
      <c r="Z15" s="22"/>
      <c r="AA15" s="47"/>
      <c r="AB15" s="43"/>
      <c r="AC15" s="48" t="s">
        <v>16</v>
      </c>
      <c r="AD15" s="47"/>
      <c r="AE15" s="47"/>
      <c r="AF15" s="47"/>
      <c r="AG15" s="47"/>
      <c r="AH15" s="47"/>
      <c r="AI15" s="47"/>
      <c r="AJ15" s="47"/>
      <c r="AK15" s="47"/>
      <c r="AL15" s="43"/>
      <c r="AM15" s="43"/>
      <c r="AN15" s="36"/>
      <c r="AO15" s="33"/>
      <c r="AP15" s="36"/>
      <c r="AQ15" s="43"/>
      <c r="AR15" s="43"/>
      <c r="AS15" s="43"/>
      <c r="AW15" s="32"/>
      <c r="AX15" s="43"/>
      <c r="BF15" s="157"/>
      <c r="BG15" s="157"/>
      <c r="BH15" s="157"/>
      <c r="BI15" s="157"/>
      <c r="BJ15" s="157"/>
      <c r="BK15" s="157"/>
      <c r="BL15" s="157"/>
      <c r="BM15" s="92"/>
      <c r="BN15" s="157"/>
      <c r="BO15" s="157"/>
      <c r="BP15" s="157"/>
      <c r="BQ15" s="157"/>
      <c r="BR15" s="157"/>
      <c r="BS15" s="157"/>
      <c r="BT15" s="157"/>
      <c r="BU15" s="43"/>
      <c r="BV15" s="22"/>
      <c r="BW15" s="51"/>
      <c r="BX15" s="3"/>
    </row>
    <row r="16" spans="1:76" ht="12.75" customHeight="1">
      <c r="A16" s="43"/>
      <c r="B16" s="43"/>
      <c r="C16" s="43"/>
      <c r="D16" s="43"/>
      <c r="E16" s="43"/>
      <c r="F16" s="48" t="s">
        <v>54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34"/>
      <c r="R16" s="34"/>
      <c r="S16" s="33"/>
      <c r="T16" s="43"/>
      <c r="U16" s="43"/>
      <c r="V16" s="43"/>
      <c r="X16" s="32"/>
      <c r="Y16" s="43"/>
      <c r="Z16" s="22"/>
      <c r="AA16" s="43"/>
      <c r="AB16" s="43"/>
      <c r="AC16" s="48" t="s">
        <v>13</v>
      </c>
      <c r="AD16" s="47"/>
      <c r="AE16" s="47"/>
      <c r="AF16" s="47"/>
      <c r="AG16" s="47"/>
      <c r="AH16" s="47"/>
      <c r="AI16" s="47"/>
      <c r="AJ16" s="47"/>
      <c r="AK16" s="47"/>
      <c r="AL16" s="43"/>
      <c r="AM16" s="43"/>
      <c r="AN16" s="34"/>
      <c r="AO16" s="34"/>
      <c r="AP16" s="33"/>
      <c r="AQ16" s="43"/>
      <c r="AR16" s="43"/>
      <c r="AS16" s="43"/>
      <c r="AW16" s="32"/>
      <c r="AX16" s="43"/>
      <c r="BA16" s="48" t="s">
        <v>5</v>
      </c>
      <c r="BB16" s="57"/>
      <c r="BC16" s="57"/>
      <c r="BD16" s="57"/>
      <c r="BE16" s="57"/>
      <c r="BF16" s="57"/>
      <c r="BG16" s="57"/>
      <c r="BH16" s="57"/>
      <c r="BI16" s="57"/>
      <c r="BJ16" s="33"/>
      <c r="BK16" s="39"/>
      <c r="BL16" s="39"/>
      <c r="BO16" s="1"/>
      <c r="BQ16" s="33"/>
      <c r="BR16" s="39"/>
      <c r="BS16" s="39"/>
      <c r="BT16" s="1"/>
      <c r="BU16" s="43"/>
      <c r="BV16" s="22"/>
      <c r="BW16" s="51"/>
      <c r="BX16" s="3"/>
    </row>
    <row r="17" spans="1:76" ht="12.75" customHeight="1">
      <c r="A17" s="43"/>
      <c r="B17" s="43"/>
      <c r="C17" s="43"/>
      <c r="D17" s="43"/>
      <c r="E17" s="43"/>
      <c r="F17" s="48" t="s">
        <v>7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3"/>
      <c r="S17" s="43"/>
      <c r="T17" s="86"/>
      <c r="U17" s="43"/>
      <c r="V17" s="43"/>
      <c r="X17" s="32"/>
      <c r="Y17" s="43"/>
      <c r="Z17" s="22"/>
      <c r="AA17" s="43"/>
      <c r="AB17" s="43"/>
      <c r="AC17" s="48" t="s">
        <v>7</v>
      </c>
      <c r="AD17" s="47"/>
      <c r="AE17" s="47"/>
      <c r="AF17" s="47"/>
      <c r="AG17" s="47"/>
      <c r="AH17" s="47"/>
      <c r="AI17" s="47"/>
      <c r="AJ17" s="47"/>
      <c r="AK17" s="47"/>
      <c r="AL17" s="43"/>
      <c r="AM17" s="43"/>
      <c r="AN17" s="47"/>
      <c r="AP17" s="43"/>
      <c r="AQ17" s="33"/>
      <c r="AR17" s="43"/>
      <c r="AS17" s="43"/>
      <c r="AV17" s="43"/>
      <c r="AW17" s="32"/>
      <c r="AX17" s="43"/>
      <c r="BA17" s="48" t="s">
        <v>3</v>
      </c>
      <c r="BB17" s="57"/>
      <c r="BC17" s="57"/>
      <c r="BD17" s="57"/>
      <c r="BE17" s="57"/>
      <c r="BF17" s="57"/>
      <c r="BG17" s="57"/>
      <c r="BH17" s="57"/>
      <c r="BI17" s="57"/>
      <c r="BJ17" s="39"/>
      <c r="BK17" s="33"/>
      <c r="BL17" s="39"/>
      <c r="BO17" s="1"/>
      <c r="BQ17" s="39"/>
      <c r="BR17" s="33"/>
      <c r="BS17" s="39"/>
      <c r="BT17" s="1"/>
      <c r="BU17" s="22"/>
      <c r="BV17" s="22"/>
      <c r="BW17" s="51"/>
      <c r="BX17" s="3"/>
    </row>
    <row r="18" spans="1:76" ht="12.75" customHeight="1">
      <c r="A18" s="43"/>
      <c r="B18" s="43"/>
      <c r="C18" s="43"/>
      <c r="D18" s="43"/>
      <c r="E18" s="43"/>
      <c r="T18" s="43"/>
      <c r="U18" s="43"/>
      <c r="V18" s="43"/>
      <c r="X18" s="32"/>
      <c r="Y18" s="43"/>
      <c r="AV18" s="43"/>
      <c r="AW18" s="32"/>
      <c r="AX18" s="43"/>
      <c r="BA18" s="48" t="s">
        <v>2</v>
      </c>
      <c r="BB18" s="58"/>
      <c r="BC18" s="58"/>
      <c r="BD18" s="58"/>
      <c r="BE18" s="58"/>
      <c r="BF18" s="58"/>
      <c r="BG18" s="58"/>
      <c r="BH18" s="58"/>
      <c r="BI18" s="58"/>
      <c r="BJ18" s="38"/>
      <c r="BK18" s="38"/>
      <c r="BL18" s="33"/>
      <c r="BO18" s="1"/>
      <c r="BQ18" s="38"/>
      <c r="BR18" s="38"/>
      <c r="BS18" s="33"/>
      <c r="BT18" s="1"/>
      <c r="BU18" s="22"/>
      <c r="BV18" s="22"/>
      <c r="BW18" s="24"/>
      <c r="BX18" s="3"/>
    </row>
    <row r="19" spans="1:76" ht="12.75" customHeight="1">
      <c r="A19" s="43"/>
      <c r="B19" s="43"/>
      <c r="C19" s="47" t="s">
        <v>51</v>
      </c>
      <c r="D19" s="55"/>
      <c r="E19" s="54"/>
      <c r="F19" s="5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1"/>
      <c r="S19" s="53"/>
      <c r="T19" s="43"/>
      <c r="U19" s="43"/>
      <c r="V19" s="43"/>
      <c r="X19" s="32"/>
      <c r="Y19" s="43"/>
      <c r="Z19" s="41" t="s">
        <v>119</v>
      </c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7"/>
      <c r="AM19" s="47"/>
      <c r="AN19" s="47"/>
      <c r="AO19" s="47"/>
      <c r="AP19" s="47"/>
      <c r="AQ19" s="43"/>
      <c r="AR19" s="43"/>
      <c r="AS19" s="43"/>
      <c r="AV19" s="43"/>
      <c r="AW19" s="32"/>
      <c r="AX19" s="22"/>
      <c r="AY19" s="3"/>
      <c r="AZ19" s="22"/>
      <c r="BA19" s="22"/>
      <c r="BB19" s="22"/>
      <c r="BC19" s="22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P19" s="3"/>
      <c r="BQ19" s="3"/>
      <c r="BR19" s="22"/>
      <c r="BS19" s="22"/>
      <c r="BT19" s="22"/>
      <c r="BU19" s="22"/>
      <c r="BV19" s="22"/>
      <c r="BW19" s="3"/>
    </row>
    <row r="20" spans="1:76" ht="12.75" customHeight="1">
      <c r="A20" s="43"/>
      <c r="B20" s="43"/>
      <c r="C20" s="43" t="s">
        <v>47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X20" s="32"/>
      <c r="Y20" s="43"/>
      <c r="Z20" s="22"/>
      <c r="AA20" s="43"/>
      <c r="AB20" s="43"/>
      <c r="AC20" s="48" t="s">
        <v>38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33"/>
      <c r="AO20" s="36"/>
      <c r="AP20" s="36"/>
      <c r="AQ20" s="22"/>
      <c r="AR20" s="43"/>
      <c r="AS20" s="43"/>
      <c r="AV20" s="43"/>
      <c r="AW20" s="32"/>
      <c r="AX20" s="45"/>
      <c r="AY20" s="41" t="s">
        <v>122</v>
      </c>
      <c r="AZ20" s="3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51"/>
      <c r="BQ20" s="158" t="s">
        <v>48</v>
      </c>
      <c r="BR20" s="158"/>
      <c r="BS20" s="158"/>
      <c r="BT20" s="158"/>
      <c r="BU20" s="158"/>
      <c r="BX20" s="3"/>
    </row>
    <row r="21" spans="1:76" ht="12.75" customHeight="1">
      <c r="A21" s="43"/>
      <c r="B21" s="43"/>
      <c r="F21" s="48" t="s">
        <v>46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33"/>
      <c r="R21" s="36"/>
      <c r="S21" s="36"/>
      <c r="V21" s="43"/>
      <c r="X21" s="32"/>
      <c r="Y21" s="43"/>
      <c r="Z21" s="22"/>
      <c r="AA21" s="43"/>
      <c r="AB21" s="43"/>
      <c r="AC21" s="48" t="s">
        <v>37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36"/>
      <c r="AO21" s="33"/>
      <c r="AP21" s="36"/>
      <c r="AQ21" s="22"/>
      <c r="AR21" s="43"/>
      <c r="AS21" s="43"/>
      <c r="AV21" s="43"/>
      <c r="AW21" s="32"/>
      <c r="AX21" s="45"/>
      <c r="AZ21" s="56" t="s">
        <v>123</v>
      </c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51"/>
      <c r="BP21" s="7"/>
      <c r="BQ21" s="115"/>
      <c r="BR21" s="116"/>
      <c r="BS21" s="116"/>
      <c r="BT21" s="117"/>
      <c r="BU21" s="52"/>
      <c r="BV21" s="40"/>
      <c r="BX21" s="3"/>
    </row>
    <row r="22" spans="1:76" ht="12.75" customHeight="1">
      <c r="A22" s="43"/>
      <c r="B22" s="43"/>
      <c r="C22" s="43"/>
      <c r="D22" s="43"/>
      <c r="E22" s="43"/>
      <c r="F22" s="48" t="s">
        <v>45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36"/>
      <c r="R22" s="33"/>
      <c r="S22" s="36"/>
      <c r="T22" s="43"/>
      <c r="U22" s="43"/>
      <c r="V22" s="43"/>
      <c r="X22" s="32"/>
      <c r="Y22" s="43"/>
      <c r="Z22" s="22"/>
      <c r="AA22" s="43"/>
      <c r="AB22" s="43"/>
      <c r="AC22" s="48" t="s">
        <v>36</v>
      </c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34"/>
      <c r="AO22" s="34"/>
      <c r="AP22" s="33"/>
      <c r="AQ22" s="43"/>
      <c r="AR22" s="43"/>
      <c r="AS22" s="43"/>
      <c r="AV22" s="43"/>
      <c r="AW22" s="32"/>
      <c r="AX22" s="45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51"/>
      <c r="BP22" s="93"/>
      <c r="BU22" s="75"/>
      <c r="BV22" s="108"/>
      <c r="BX22" s="3"/>
    </row>
    <row r="23" spans="1:76" ht="12.75" customHeight="1">
      <c r="A23" s="43"/>
      <c r="B23" s="43"/>
      <c r="C23" s="43"/>
      <c r="D23" s="43"/>
      <c r="E23" s="43"/>
      <c r="F23" s="48" t="s">
        <v>43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34"/>
      <c r="R23" s="34"/>
      <c r="S23" s="33"/>
      <c r="T23" s="43"/>
      <c r="U23" s="43"/>
      <c r="V23" s="43"/>
      <c r="X23" s="32"/>
      <c r="Y23" s="43"/>
      <c r="AX23" s="45"/>
      <c r="AY23" s="7"/>
      <c r="AZ23" s="48" t="s">
        <v>44</v>
      </c>
      <c r="BJ23" s="33"/>
      <c r="BK23" s="39"/>
      <c r="BL23" s="39"/>
      <c r="BN23" s="7"/>
      <c r="BO23" s="51"/>
      <c r="BP23" s="93"/>
      <c r="BU23" s="76"/>
      <c r="BV23" s="109"/>
      <c r="BX23" s="3"/>
    </row>
    <row r="24" spans="1:76" ht="12.75" customHeight="1">
      <c r="A24" s="43"/>
      <c r="B24" s="43"/>
      <c r="C24" s="22"/>
      <c r="D24" s="22"/>
      <c r="E24" s="22"/>
      <c r="T24" s="43"/>
      <c r="U24" s="43"/>
      <c r="V24" s="43"/>
      <c r="X24" s="32"/>
      <c r="Y24" s="43"/>
      <c r="Z24" s="41" t="s">
        <v>34</v>
      </c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7"/>
      <c r="AM24" s="47"/>
      <c r="AN24" s="43"/>
      <c r="AO24" s="47"/>
      <c r="AP24" s="47"/>
      <c r="AQ24" s="22"/>
      <c r="AR24" s="22"/>
      <c r="AS24" s="22"/>
      <c r="AV24" s="43"/>
      <c r="AW24" s="32"/>
      <c r="AX24" s="45"/>
      <c r="AY24" s="7"/>
      <c r="AZ24" s="48" t="s">
        <v>42</v>
      </c>
      <c r="BJ24" s="39"/>
      <c r="BK24" s="33"/>
      <c r="BL24" s="39"/>
      <c r="BN24" s="7"/>
      <c r="BO24" s="51"/>
      <c r="BP24" s="7"/>
      <c r="BQ24" s="74"/>
      <c r="BR24" s="76"/>
      <c r="BS24" s="77"/>
      <c r="BT24" s="77"/>
      <c r="BU24" s="77"/>
      <c r="BV24" s="109"/>
      <c r="BX24" s="3"/>
    </row>
    <row r="25" spans="1:76" ht="12.75" customHeight="1">
      <c r="A25" s="43"/>
      <c r="B25" s="43"/>
      <c r="C25" s="47" t="s">
        <v>115</v>
      </c>
      <c r="D25" s="43"/>
      <c r="E25" s="43"/>
      <c r="F25" s="43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3"/>
      <c r="S25" s="43"/>
      <c r="T25" s="43"/>
      <c r="U25" s="43"/>
      <c r="X25" s="32"/>
      <c r="Y25" s="43"/>
      <c r="Z25" s="22"/>
      <c r="AA25" s="43"/>
      <c r="AB25" s="43"/>
      <c r="AC25" s="23" t="s">
        <v>32</v>
      </c>
      <c r="AD25" s="43"/>
      <c r="AE25" s="43"/>
      <c r="AF25" s="43"/>
      <c r="AG25" s="43"/>
      <c r="AH25" s="43"/>
      <c r="AI25" s="43"/>
      <c r="AJ25" s="43"/>
      <c r="AK25" s="43"/>
      <c r="AL25" s="47"/>
      <c r="AM25" s="47"/>
      <c r="AN25" s="36"/>
      <c r="AO25" s="33"/>
      <c r="AP25" s="36"/>
      <c r="AQ25" s="43"/>
      <c r="AR25" s="22"/>
      <c r="AS25" s="22"/>
      <c r="AV25" s="43"/>
      <c r="AW25" s="32"/>
      <c r="AX25" s="45"/>
      <c r="AY25" s="7"/>
      <c r="AZ25" s="48" t="s">
        <v>40</v>
      </c>
      <c r="BJ25" s="38"/>
      <c r="BK25" s="38"/>
      <c r="BL25" s="33"/>
      <c r="BN25" s="7"/>
      <c r="BO25" s="51"/>
      <c r="BP25" s="7"/>
      <c r="BQ25" s="74"/>
      <c r="BR25" s="77"/>
      <c r="BS25" s="77"/>
      <c r="BT25" s="77"/>
      <c r="BU25" s="77"/>
      <c r="BV25" s="109"/>
      <c r="BX25" s="3"/>
    </row>
    <row r="26" spans="1:76" ht="12.75" customHeight="1">
      <c r="A26" s="43"/>
      <c r="B26" s="43"/>
      <c r="F26" s="48" t="s">
        <v>38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3"/>
      <c r="R26" s="36"/>
      <c r="S26" s="36"/>
      <c r="V26" s="43"/>
      <c r="X26" s="32"/>
      <c r="Y26" s="43"/>
      <c r="Z26" s="22"/>
      <c r="AA26" s="43"/>
      <c r="AB26" s="43"/>
      <c r="AC26" s="23" t="s">
        <v>16</v>
      </c>
      <c r="AD26" s="43"/>
      <c r="AE26" s="43"/>
      <c r="AF26" s="43"/>
      <c r="AG26" s="43"/>
      <c r="AH26" s="43"/>
      <c r="AI26" s="43"/>
      <c r="AJ26" s="43"/>
      <c r="AK26" s="43"/>
      <c r="AL26" s="47"/>
      <c r="AM26" s="47"/>
      <c r="AN26" s="34"/>
      <c r="AO26" s="34"/>
      <c r="AP26" s="33"/>
      <c r="AQ26" s="43"/>
      <c r="AR26" s="43"/>
      <c r="AS26" s="22"/>
      <c r="AV26" s="43"/>
      <c r="AW26" s="32"/>
      <c r="AX26" s="45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51"/>
      <c r="BP26" s="7"/>
      <c r="BQ26" s="74"/>
      <c r="BR26" s="76"/>
      <c r="BS26" s="77"/>
      <c r="BT26" s="77"/>
      <c r="BU26" s="77"/>
      <c r="BV26" s="109"/>
      <c r="BX26" s="3"/>
    </row>
    <row r="27" spans="1:76" ht="12.75" customHeight="1">
      <c r="A27" s="43"/>
      <c r="B27" s="43"/>
      <c r="C27" s="43"/>
      <c r="D27" s="43"/>
      <c r="E27" s="43"/>
      <c r="F27" s="48" t="s">
        <v>37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36"/>
      <c r="R27" s="33"/>
      <c r="S27" s="36"/>
      <c r="T27" s="43"/>
      <c r="U27" s="43"/>
      <c r="X27" s="32"/>
      <c r="Y27" s="43"/>
      <c r="Z27" s="22"/>
      <c r="AA27" s="43"/>
      <c r="AB27" s="43"/>
      <c r="AC27" s="23" t="s">
        <v>29</v>
      </c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86"/>
      <c r="AR27" s="43"/>
      <c r="AS27" s="22"/>
      <c r="AV27" s="43"/>
      <c r="AW27" s="32"/>
      <c r="AX27" s="45"/>
      <c r="AY27" s="41" t="s">
        <v>125</v>
      </c>
      <c r="BO27" s="1"/>
      <c r="BT27" s="1"/>
      <c r="BU27" s="3"/>
      <c r="BX27" s="51"/>
    </row>
    <row r="28" spans="1:76" ht="12.75" customHeight="1">
      <c r="A28" s="43"/>
      <c r="B28" s="43"/>
      <c r="C28" s="43"/>
      <c r="D28" s="43"/>
      <c r="E28" s="43"/>
      <c r="F28" s="48" t="s">
        <v>36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34"/>
      <c r="R28" s="34"/>
      <c r="S28" s="33"/>
      <c r="T28" s="43"/>
      <c r="U28" s="43"/>
      <c r="V28" s="43"/>
      <c r="X28" s="32"/>
      <c r="Y28" s="43"/>
      <c r="Z28" s="43"/>
      <c r="AA28" s="43"/>
      <c r="AB28" s="43"/>
      <c r="AC28" s="46" t="s">
        <v>27</v>
      </c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87"/>
      <c r="AS28" s="43"/>
      <c r="AX28" s="45"/>
      <c r="AZ28" s="125" t="s">
        <v>124</v>
      </c>
    </row>
    <row r="29" spans="1:76" ht="12.75" customHeight="1">
      <c r="A29" s="43"/>
      <c r="B29" s="43"/>
      <c r="C29" s="43"/>
      <c r="D29" s="43"/>
      <c r="E29" s="43"/>
      <c r="F29" s="48" t="s">
        <v>35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S29" s="43"/>
      <c r="T29" s="86"/>
      <c r="U29" s="43"/>
      <c r="V29" s="43"/>
      <c r="X29" s="32"/>
      <c r="Y29" s="43"/>
      <c r="AX29" s="45"/>
      <c r="AZ29" s="23" t="s">
        <v>126</v>
      </c>
      <c r="BO29" s="1"/>
      <c r="BT29" s="1"/>
      <c r="BU29" s="3"/>
      <c r="BV29" s="88"/>
    </row>
    <row r="30" spans="1:76" ht="12.75" customHeight="1">
      <c r="A30" s="43"/>
      <c r="B30" s="43"/>
      <c r="V30" s="43"/>
      <c r="X30" s="32"/>
      <c r="Y30" s="43"/>
      <c r="Z30" s="41" t="s">
        <v>23</v>
      </c>
      <c r="AA30" s="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W30" s="32"/>
      <c r="AX30" s="45"/>
      <c r="AZ30" s="23" t="s">
        <v>26</v>
      </c>
      <c r="BO30" s="1"/>
      <c r="BT30" s="1"/>
      <c r="BU30" s="3"/>
      <c r="BV30" s="88"/>
    </row>
    <row r="31" spans="1:76" ht="12.75" customHeight="1">
      <c r="A31" s="43"/>
      <c r="B31" s="43"/>
      <c r="C31" s="43"/>
      <c r="D31" s="43"/>
      <c r="E31" s="43"/>
      <c r="T31" s="43"/>
      <c r="U31" s="43"/>
      <c r="V31" s="43"/>
      <c r="X31" s="32"/>
      <c r="Y31" s="43"/>
      <c r="Z31" s="22" t="s">
        <v>22</v>
      </c>
      <c r="AA31" s="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W31" s="32"/>
      <c r="AX31" s="45"/>
      <c r="AZ31" s="23" t="s">
        <v>127</v>
      </c>
      <c r="BO31" s="1"/>
      <c r="BT31" s="3"/>
      <c r="BU31" s="3"/>
      <c r="BV31" s="88"/>
    </row>
    <row r="32" spans="1:76" ht="12.75" customHeight="1">
      <c r="A32" s="43"/>
      <c r="B32" s="43"/>
      <c r="C32" s="47" t="s">
        <v>116</v>
      </c>
      <c r="D32" s="43"/>
      <c r="E32" s="43"/>
      <c r="F32" s="43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3"/>
      <c r="S32" s="43"/>
      <c r="T32" s="43"/>
      <c r="U32" s="43"/>
      <c r="V32" s="43"/>
      <c r="X32" s="32"/>
      <c r="Y32" s="43"/>
      <c r="Z32" s="22"/>
      <c r="AA32" s="22"/>
      <c r="AB32" s="43"/>
      <c r="AC32" s="48" t="s">
        <v>20</v>
      </c>
      <c r="AD32" s="42"/>
      <c r="AE32" s="42"/>
      <c r="AF32" s="42"/>
      <c r="AG32" s="42"/>
      <c r="AH32" s="42"/>
      <c r="AI32" s="42"/>
      <c r="AJ32" s="42"/>
      <c r="AK32" s="42"/>
      <c r="AL32" s="42"/>
      <c r="AM32" s="47"/>
      <c r="AN32" s="33"/>
      <c r="AO32" s="36"/>
      <c r="AP32" s="36"/>
      <c r="AQ32" s="43"/>
      <c r="AR32" s="43"/>
      <c r="AS32" s="43"/>
      <c r="AW32" s="32"/>
      <c r="AX32" s="45"/>
      <c r="AZ32" s="23" t="s">
        <v>128</v>
      </c>
      <c r="BO32" s="1"/>
      <c r="BT32" s="1"/>
      <c r="BU32" s="3"/>
      <c r="BV32" s="88"/>
    </row>
    <row r="33" spans="1:76" ht="12.75" customHeight="1">
      <c r="A33" s="43"/>
      <c r="B33" s="43"/>
      <c r="C33" s="43"/>
      <c r="D33" s="43"/>
      <c r="E33" s="43"/>
      <c r="F33" s="48" t="s">
        <v>30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33"/>
      <c r="R33" s="36"/>
      <c r="S33" s="36"/>
      <c r="T33" s="43"/>
      <c r="U33" s="43"/>
      <c r="V33" s="43"/>
      <c r="X33" s="32"/>
      <c r="Y33" s="43"/>
      <c r="Z33" s="41"/>
      <c r="AA33" s="22"/>
      <c r="AB33" s="43"/>
      <c r="AC33" s="48" t="s">
        <v>18</v>
      </c>
      <c r="AD33" s="42"/>
      <c r="AE33" s="42"/>
      <c r="AF33" s="42"/>
      <c r="AG33" s="42"/>
      <c r="AH33" s="42"/>
      <c r="AI33" s="42"/>
      <c r="AJ33" s="42"/>
      <c r="AK33" s="42"/>
      <c r="AL33" s="42"/>
      <c r="AM33" s="47"/>
      <c r="AN33" s="36"/>
      <c r="AO33" s="33"/>
      <c r="AP33" s="36"/>
      <c r="AQ33" s="43"/>
      <c r="AR33" s="43"/>
      <c r="AS33" s="22"/>
      <c r="AV33" s="43"/>
      <c r="AW33" s="32"/>
      <c r="AX33" s="45"/>
      <c r="AZ33" s="23" t="s">
        <v>17</v>
      </c>
      <c r="BA33" s="23"/>
      <c r="BO33" s="1"/>
      <c r="BT33" s="1"/>
      <c r="BU33" s="3"/>
      <c r="BV33" s="88"/>
    </row>
    <row r="34" spans="1:76" ht="12.75" customHeight="1">
      <c r="A34" s="43"/>
      <c r="B34" s="43"/>
      <c r="C34" s="43"/>
      <c r="D34" s="43"/>
      <c r="E34" s="43"/>
      <c r="F34" s="48" t="s">
        <v>28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36"/>
      <c r="R34" s="33"/>
      <c r="S34" s="36"/>
      <c r="T34" s="22"/>
      <c r="U34" s="43"/>
      <c r="V34" s="43"/>
      <c r="X34" s="32"/>
      <c r="Y34" s="43"/>
      <c r="Z34" s="22"/>
      <c r="AA34" s="22"/>
      <c r="AB34" s="43"/>
      <c r="AC34" s="48" t="s">
        <v>15</v>
      </c>
      <c r="AD34" s="49"/>
      <c r="AE34" s="49"/>
      <c r="AF34" s="49"/>
      <c r="AG34" s="49"/>
      <c r="AH34" s="49"/>
      <c r="AI34" s="49"/>
      <c r="AJ34" s="49"/>
      <c r="AK34" s="49"/>
      <c r="AL34" s="42"/>
      <c r="AM34" s="47"/>
      <c r="AN34" s="34"/>
      <c r="AO34" s="34"/>
      <c r="AP34" s="33"/>
      <c r="AQ34" s="43"/>
      <c r="AR34" s="43"/>
      <c r="AS34" s="22"/>
      <c r="AV34" s="22"/>
      <c r="AW34" s="32"/>
      <c r="AX34" s="45"/>
      <c r="AZ34" s="23" t="s">
        <v>14</v>
      </c>
      <c r="BO34" s="1"/>
      <c r="BT34" s="1"/>
      <c r="BV34" s="88"/>
    </row>
    <row r="35" spans="1:76" ht="12.75" customHeight="1">
      <c r="A35" s="43"/>
      <c r="B35" s="43"/>
      <c r="C35" s="43"/>
      <c r="D35" s="43"/>
      <c r="E35" s="43"/>
      <c r="F35" s="48" t="s">
        <v>25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34"/>
      <c r="R35" s="34"/>
      <c r="S35" s="33"/>
      <c r="T35" s="22"/>
      <c r="U35" s="22"/>
      <c r="V35" s="22"/>
      <c r="X35" s="32"/>
      <c r="AX35" s="45"/>
      <c r="AZ35" s="23" t="s">
        <v>12</v>
      </c>
      <c r="BA35" s="23"/>
      <c r="BO35" s="1"/>
      <c r="BU35" s="3"/>
      <c r="BV35" s="88"/>
    </row>
    <row r="36" spans="1:76" ht="12.75" customHeight="1">
      <c r="A36" s="43"/>
      <c r="B36" s="43"/>
      <c r="C36" s="43"/>
      <c r="D36" s="43"/>
      <c r="E36" s="43"/>
      <c r="F36" s="48" t="s">
        <v>24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S36" s="43"/>
      <c r="T36" s="86"/>
      <c r="U36" s="22"/>
      <c r="V36" s="22"/>
      <c r="X36" s="32"/>
      <c r="Y36" s="152" t="s">
        <v>110</v>
      </c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53"/>
      <c r="AX36" s="45"/>
      <c r="AZ36" s="23" t="s">
        <v>11</v>
      </c>
      <c r="BO36" s="1"/>
      <c r="BT36" s="1"/>
      <c r="BV36" s="88"/>
    </row>
    <row r="37" spans="1:76" ht="12.75" customHeight="1">
      <c r="A37" s="43"/>
      <c r="B37" s="43"/>
      <c r="T37" s="43"/>
      <c r="X37" s="32"/>
      <c r="Z37" s="154" t="s">
        <v>111</v>
      </c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6"/>
      <c r="AX37" s="45"/>
    </row>
    <row r="38" spans="1:76" ht="12.75" customHeight="1">
      <c r="A38" s="43"/>
      <c r="B38" s="43"/>
      <c r="C38" s="41" t="s">
        <v>117</v>
      </c>
      <c r="D38" s="43"/>
      <c r="E38" s="43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3"/>
      <c r="S38" s="43"/>
      <c r="T38" s="47"/>
      <c r="U38" s="22"/>
      <c r="V38" s="43"/>
      <c r="X38" s="32"/>
      <c r="Z38" s="41" t="s">
        <v>95</v>
      </c>
      <c r="AP38" s="3"/>
      <c r="AU38" s="2"/>
      <c r="AX38" s="45"/>
      <c r="AY38" s="81" t="s">
        <v>109</v>
      </c>
    </row>
    <row r="39" spans="1:76" ht="12.75" customHeight="1">
      <c r="A39" s="43"/>
      <c r="B39" s="43"/>
      <c r="C39" s="22"/>
      <c r="D39" s="43"/>
      <c r="E39" s="43"/>
      <c r="F39" s="48" t="s">
        <v>19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33"/>
      <c r="R39" s="36"/>
      <c r="S39" s="36"/>
      <c r="T39" s="43"/>
      <c r="U39" s="22"/>
      <c r="V39" s="43"/>
      <c r="X39" s="32"/>
      <c r="AG39" s="44" t="str">
        <f ca="1">"на IV квартал " &amp; YEAR(TODAY())</f>
        <v>на IV квартал 2024</v>
      </c>
      <c r="AO39" s="44" t="str">
        <f ca="1">"на IV квартал " &amp; (YEAR(TODAY())+1)</f>
        <v>на IV квартал 2025</v>
      </c>
      <c r="AU39" s="2"/>
      <c r="AX39" s="45"/>
      <c r="AY39" s="81" t="s">
        <v>78</v>
      </c>
    </row>
    <row r="40" spans="1:76" ht="12.75" customHeight="1">
      <c r="A40" s="43"/>
      <c r="B40" s="43"/>
      <c r="C40" s="22"/>
      <c r="D40" s="43"/>
      <c r="E40" s="43"/>
      <c r="F40" s="48" t="s">
        <v>16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6"/>
      <c r="R40" s="33"/>
      <c r="S40" s="36"/>
      <c r="T40" s="43"/>
      <c r="U40" s="43"/>
      <c r="V40" s="43"/>
      <c r="X40" s="32"/>
      <c r="AA40" s="48" t="s">
        <v>96</v>
      </c>
      <c r="AH40" s="95"/>
      <c r="AI40" s="50"/>
      <c r="AJ40" s="98"/>
      <c r="AK40" s="50"/>
      <c r="AL40" s="50"/>
      <c r="AM40" s="50"/>
      <c r="AN40" s="50"/>
      <c r="AO40" s="50"/>
      <c r="AP40" s="50"/>
      <c r="AQ40" s="50"/>
      <c r="AR40" s="98"/>
      <c r="AS40" s="95"/>
      <c r="AX40" s="45"/>
    </row>
    <row r="41" spans="1:76" ht="12.75" customHeight="1">
      <c r="A41" s="43"/>
      <c r="B41" s="43"/>
      <c r="C41" s="22"/>
      <c r="D41" s="43"/>
      <c r="E41" s="43"/>
      <c r="F41" s="48" t="s">
        <v>13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34"/>
      <c r="R41" s="34"/>
      <c r="S41" s="33"/>
      <c r="T41" s="43"/>
      <c r="U41" s="43"/>
      <c r="V41" s="43"/>
      <c r="X41" s="32"/>
      <c r="AA41" s="48" t="s">
        <v>97</v>
      </c>
      <c r="AH41" s="95"/>
      <c r="AI41" s="98"/>
      <c r="AJ41" s="50"/>
      <c r="AK41" s="50"/>
      <c r="AL41" s="50"/>
      <c r="AM41" s="50"/>
      <c r="AN41" s="50"/>
      <c r="AO41" s="50"/>
      <c r="AP41" s="50"/>
      <c r="AQ41" s="98"/>
      <c r="AR41" s="50"/>
      <c r="AS41" s="95"/>
      <c r="AX41" s="45"/>
      <c r="AY41" s="82"/>
      <c r="AZ41" s="82"/>
      <c r="BA41" s="82"/>
      <c r="BB41" s="82"/>
      <c r="BC41" s="83" t="s">
        <v>79</v>
      </c>
      <c r="BD41" s="88"/>
      <c r="BE41" s="82"/>
      <c r="BF41" s="84"/>
      <c r="BG41" s="84"/>
      <c r="BH41" s="84"/>
      <c r="BI41" s="83" t="s">
        <v>80</v>
      </c>
      <c r="BJ41" s="88"/>
      <c r="BK41" s="82"/>
      <c r="BL41" s="82"/>
      <c r="BM41" s="84"/>
      <c r="BN41" s="84"/>
      <c r="BO41" s="83" t="s">
        <v>81</v>
      </c>
      <c r="BP41" s="88"/>
      <c r="BQ41" s="82"/>
      <c r="BR41" s="82"/>
      <c r="BS41" s="84"/>
      <c r="BT41" s="84"/>
      <c r="BU41" s="83" t="s">
        <v>82</v>
      </c>
      <c r="BV41" s="88"/>
    </row>
    <row r="42" spans="1:76" ht="12.75" customHeight="1">
      <c r="A42" s="43"/>
      <c r="B42" s="43"/>
      <c r="C42" s="43"/>
      <c r="V42" s="43"/>
      <c r="W42" s="43"/>
      <c r="X42" s="32"/>
      <c r="AA42" s="48" t="s">
        <v>98</v>
      </c>
      <c r="AH42" s="95"/>
      <c r="AI42" s="50"/>
      <c r="AJ42" s="98"/>
      <c r="AK42" s="50"/>
      <c r="AL42" s="50"/>
      <c r="AM42" s="50"/>
      <c r="AN42" s="50"/>
      <c r="AO42" s="50"/>
      <c r="AP42" s="50"/>
      <c r="AQ42" s="50"/>
      <c r="AR42" s="98"/>
      <c r="AS42" s="95"/>
      <c r="AX42" s="45"/>
      <c r="BX42" s="3"/>
    </row>
    <row r="43" spans="1:76" ht="12.75" customHeight="1">
      <c r="A43" s="43"/>
      <c r="B43" s="43"/>
      <c r="C43" s="41" t="s">
        <v>118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X43" s="32"/>
      <c r="AA43" s="48" t="s">
        <v>99</v>
      </c>
      <c r="AH43" s="95"/>
      <c r="AI43" s="98" t="s">
        <v>104</v>
      </c>
      <c r="AJ43" s="50"/>
      <c r="AK43" s="50"/>
      <c r="AL43" s="50"/>
      <c r="AM43" s="50"/>
      <c r="AN43" s="50"/>
      <c r="AO43" s="50"/>
      <c r="AP43" s="56"/>
      <c r="AQ43" s="98"/>
      <c r="AR43" s="50"/>
      <c r="AS43" s="95"/>
      <c r="AU43" s="2"/>
      <c r="AX43" s="45"/>
      <c r="AY43" s="41" t="s">
        <v>112</v>
      </c>
      <c r="AZ43" s="22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22"/>
      <c r="BP43" s="43"/>
      <c r="BQ43" s="43"/>
      <c r="BR43" s="43"/>
      <c r="BS43" s="43"/>
      <c r="BT43" s="110"/>
      <c r="BU43" s="110"/>
      <c r="BV43" s="43"/>
    </row>
    <row r="44" spans="1:76" ht="12.75" customHeight="1">
      <c r="A44" s="43"/>
      <c r="B44" s="43"/>
      <c r="C44" s="22"/>
      <c r="D44" s="43"/>
      <c r="E44" s="43"/>
      <c r="F44" s="48" t="s">
        <v>19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33"/>
      <c r="R44" s="36"/>
      <c r="S44" s="36"/>
      <c r="T44" s="43"/>
      <c r="X44" s="32"/>
      <c r="AA44" s="48" t="s">
        <v>100</v>
      </c>
      <c r="AH44" s="95"/>
      <c r="AI44" s="50"/>
      <c r="AJ44" s="98"/>
      <c r="AK44" s="50"/>
      <c r="AL44" s="50"/>
      <c r="AM44" s="50"/>
      <c r="AN44" s="50"/>
      <c r="AO44" s="50"/>
      <c r="AP44" s="56"/>
      <c r="AQ44" s="50"/>
      <c r="AR44" s="98"/>
      <c r="AS44" s="95"/>
      <c r="AU44" s="2"/>
      <c r="AW44" s="123"/>
      <c r="AX44" s="22"/>
      <c r="AY44" s="22" t="s">
        <v>106</v>
      </c>
      <c r="AZ44" s="43"/>
      <c r="BA44" s="22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22"/>
      <c r="BP44" s="43"/>
      <c r="BQ44" s="43"/>
      <c r="BR44" s="43"/>
      <c r="BS44" s="43"/>
      <c r="BT44" s="110"/>
      <c r="BU44" s="110"/>
      <c r="BV44" s="43"/>
    </row>
    <row r="45" spans="1:76" ht="12.75" customHeight="1">
      <c r="A45" s="43"/>
      <c r="B45" s="43"/>
      <c r="C45" s="22"/>
      <c r="D45" s="43"/>
      <c r="E45" s="43"/>
      <c r="F45" s="48" t="s">
        <v>16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6"/>
      <c r="R45" s="33"/>
      <c r="S45" s="36"/>
      <c r="T45" s="43"/>
      <c r="X45" s="32"/>
      <c r="AA45" s="48" t="s">
        <v>101</v>
      </c>
      <c r="AH45" s="95"/>
      <c r="AI45" s="98"/>
      <c r="AJ45" s="50"/>
      <c r="AK45" s="50"/>
      <c r="AL45" s="50"/>
      <c r="AM45" s="50"/>
      <c r="AN45" s="50"/>
      <c r="AO45" s="50"/>
      <c r="AP45" s="56"/>
      <c r="AQ45" s="98"/>
      <c r="AR45" s="50"/>
      <c r="AS45" s="95"/>
      <c r="AU45" s="2"/>
      <c r="AW45" s="123"/>
      <c r="AX45" s="22"/>
      <c r="AY45" s="111"/>
      <c r="AZ45" s="112"/>
      <c r="BB45" s="48" t="s">
        <v>5</v>
      </c>
      <c r="BC45" s="112"/>
      <c r="BD45" s="111"/>
      <c r="BI45" s="33"/>
      <c r="BJ45" s="39"/>
      <c r="BK45" s="39"/>
    </row>
    <row r="46" spans="1:76" ht="12.75" customHeight="1">
      <c r="A46" s="43"/>
      <c r="B46" s="43"/>
      <c r="C46" s="22"/>
      <c r="D46" s="43"/>
      <c r="E46" s="43"/>
      <c r="F46" s="48" t="s">
        <v>13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4"/>
      <c r="R46" s="34"/>
      <c r="S46" s="33"/>
      <c r="T46" s="22"/>
      <c r="X46" s="32"/>
      <c r="AA46" s="48" t="s">
        <v>102</v>
      </c>
      <c r="AH46" s="95"/>
      <c r="AI46" s="50"/>
      <c r="AJ46" s="98"/>
      <c r="AK46" s="50"/>
      <c r="AL46" s="50"/>
      <c r="AM46" s="50"/>
      <c r="AN46" s="50"/>
      <c r="AO46" s="50"/>
      <c r="AP46" s="56"/>
      <c r="AQ46" s="50"/>
      <c r="AR46" s="98"/>
      <c r="AS46" s="95"/>
      <c r="AU46" s="2"/>
      <c r="AW46" s="123"/>
      <c r="AX46" s="22"/>
      <c r="AY46" s="111"/>
      <c r="AZ46" s="112"/>
      <c r="BB46" s="48" t="s">
        <v>8</v>
      </c>
      <c r="BC46" s="112"/>
      <c r="BD46" s="111"/>
      <c r="BI46" s="39"/>
      <c r="BJ46" s="33"/>
      <c r="BK46" s="39"/>
    </row>
    <row r="47" spans="1:76" ht="12.75" customHeight="1">
      <c r="A47" s="119" t="s">
        <v>84</v>
      </c>
      <c r="B47" s="3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4"/>
      <c r="Y47" s="121"/>
      <c r="AA47" s="48" t="s">
        <v>103</v>
      </c>
      <c r="AH47" s="95"/>
      <c r="AI47" s="98"/>
      <c r="AJ47" s="50"/>
      <c r="AK47" s="50"/>
      <c r="AL47" s="50"/>
      <c r="AM47" s="50"/>
      <c r="AN47" s="50"/>
      <c r="AO47" s="50"/>
      <c r="AP47" s="56"/>
      <c r="AQ47" s="98"/>
      <c r="AR47" s="50"/>
      <c r="AS47" s="95"/>
      <c r="AU47" s="2"/>
      <c r="AW47" s="123"/>
      <c r="AX47" s="22"/>
      <c r="AY47" s="111"/>
      <c r="AZ47" s="112"/>
      <c r="BA47" s="112"/>
      <c r="BB47" s="113" t="s">
        <v>2</v>
      </c>
      <c r="BC47" s="112"/>
      <c r="BD47" s="111"/>
      <c r="BE47" s="112"/>
      <c r="BF47" s="112"/>
      <c r="BG47" s="112"/>
      <c r="BH47" s="112"/>
      <c r="BI47" s="38"/>
      <c r="BJ47" s="38"/>
      <c r="BK47" s="33"/>
      <c r="BM47" s="112"/>
      <c r="BN47" s="112"/>
      <c r="BO47" s="114"/>
      <c r="BP47" s="112"/>
      <c r="BQ47" s="112"/>
      <c r="BR47" s="112"/>
      <c r="BS47" s="112"/>
      <c r="BT47" s="114"/>
      <c r="BU47" s="114"/>
    </row>
    <row r="48" spans="1:76" ht="12.75" customHeight="1">
      <c r="A48" s="120"/>
      <c r="B48" s="3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4"/>
      <c r="Y48" s="121"/>
      <c r="Z48" s="121"/>
      <c r="AA48" s="48" t="s">
        <v>7</v>
      </c>
      <c r="AC48" s="82"/>
      <c r="AD48" s="83"/>
      <c r="AF48" s="82"/>
      <c r="AG48" s="84"/>
      <c r="AH48" s="96"/>
      <c r="AI48" s="50"/>
      <c r="AJ48" s="100"/>
      <c r="AK48" s="90"/>
      <c r="AL48" s="99"/>
      <c r="AM48" s="50"/>
      <c r="AN48" s="99"/>
      <c r="AO48" s="99"/>
      <c r="AP48" s="101"/>
      <c r="AQ48" s="90"/>
      <c r="AR48" s="100"/>
      <c r="AS48" s="97"/>
      <c r="AU48" s="84"/>
      <c r="AW48" s="123"/>
      <c r="AX48" s="22"/>
    </row>
    <row r="49" spans="1:75" s="3" customFormat="1" ht="12.7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X49" s="22"/>
      <c r="BT49" s="2"/>
      <c r="BU49" s="2"/>
    </row>
    <row r="50" spans="1:75" ht="6" customHeight="1">
      <c r="A50" s="120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W50" s="3"/>
      <c r="AX50" s="22"/>
    </row>
    <row r="51" spans="1:75" ht="12.75" customHeight="1">
      <c r="A51" s="120"/>
      <c r="B51" s="160" t="s">
        <v>84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2"/>
    </row>
    <row r="52" spans="1:75" ht="20.25" customHeight="1">
      <c r="A52" s="122"/>
      <c r="B52" s="163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5"/>
    </row>
    <row r="53" spans="1:75" ht="11.25" customHeight="1">
      <c r="B53" s="166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8"/>
    </row>
    <row r="54" spans="1:75" ht="11.25" customHeight="1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</row>
    <row r="55" spans="1:75" s="21" customFormat="1" ht="35.25" customHeight="1">
      <c r="Z55" s="159" t="s">
        <v>105</v>
      </c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3"/>
      <c r="BV55" s="104"/>
      <c r="BW55" s="105"/>
    </row>
    <row r="56" spans="1:75" s="21" customFormat="1" ht="10.5" customHeight="1"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3"/>
      <c r="BV56" s="104"/>
      <c r="BW56" s="105"/>
    </row>
    <row r="57" spans="1:75" s="21" customFormat="1" ht="10.5" customHeight="1"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3"/>
      <c r="BV57" s="104"/>
      <c r="BW57" s="105"/>
    </row>
    <row r="58" spans="1:75" s="8" customFormat="1" ht="13.5" customHeight="1">
      <c r="C58" s="147" t="s">
        <v>141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5"/>
    </row>
    <row r="59" spans="1:75" s="8" customFormat="1" ht="8.25" customHeight="1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15"/>
    </row>
    <row r="60" spans="1:75" s="8" customFormat="1" ht="29.25" customHeight="1">
      <c r="C60" s="146" t="s">
        <v>137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</row>
    <row r="61" spans="1:75" s="8" customFormat="1" ht="7.5" customHeight="1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15"/>
    </row>
    <row r="62" spans="1:75" s="8" customFormat="1" ht="34.5" customHeight="1">
      <c r="C62" s="148" t="s">
        <v>1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</row>
    <row r="63" spans="1:75" s="8" customFormat="1" ht="15" customHeight="1">
      <c r="C63" s="148" t="s">
        <v>86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</row>
    <row r="64" spans="1:75" s="8" customFormat="1" ht="15" customHeight="1">
      <c r="C64" s="149" t="s">
        <v>87</v>
      </c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</row>
    <row r="65" spans="1:75" s="8" customFormat="1" ht="24" customHeight="1">
      <c r="C65" s="149" t="s">
        <v>88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</row>
    <row r="66" spans="1:75" s="8" customFormat="1" ht="34.5" customHeight="1">
      <c r="C66" s="145" t="s">
        <v>89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</row>
    <row r="67" spans="1:75" s="8" customFormat="1" ht="15.75">
      <c r="C67" s="12" t="s">
        <v>90</v>
      </c>
      <c r="X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4"/>
      <c r="AT67" s="18"/>
      <c r="AU67" s="18"/>
      <c r="AV67" s="10"/>
      <c r="AW67" s="14"/>
      <c r="AX67" s="18"/>
      <c r="AY67" s="18"/>
      <c r="AZ67" s="18"/>
      <c r="BA67" s="18"/>
      <c r="BB67" s="18"/>
      <c r="BC67" s="18"/>
      <c r="BD67" s="18"/>
      <c r="BE67" s="18"/>
      <c r="BF67" s="18"/>
      <c r="BG67" s="14"/>
      <c r="BH67" s="17"/>
      <c r="BI67" s="17"/>
      <c r="BJ67" s="16"/>
      <c r="BK67" s="10"/>
      <c r="BL67" s="10"/>
      <c r="BM67" s="10"/>
      <c r="BN67" s="10"/>
      <c r="BV67" s="89"/>
    </row>
    <row r="68" spans="1:75" ht="35.25" customHeight="1">
      <c r="C68" s="148" t="s">
        <v>129</v>
      </c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</row>
    <row r="69" spans="1:75" s="8" customFormat="1" ht="30.75" customHeight="1">
      <c r="C69" s="149" t="s">
        <v>136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</row>
    <row r="70" spans="1:75" s="8" customFormat="1" ht="69" customHeight="1">
      <c r="C70" s="148" t="s">
        <v>130</v>
      </c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</row>
    <row r="71" spans="1:75" s="8" customFormat="1" ht="40.5" customHeight="1">
      <c r="C71" s="148" t="s">
        <v>131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</row>
    <row r="72" spans="1:75" s="8" customFormat="1" ht="31.5" customHeight="1">
      <c r="C72" s="148" t="s">
        <v>132</v>
      </c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</row>
    <row r="73" spans="1:75" s="8" customFormat="1" ht="33.75" customHeight="1">
      <c r="C73" s="148" t="s">
        <v>113</v>
      </c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</row>
    <row r="74" spans="1:75" s="8" customFormat="1" ht="36" customHeight="1">
      <c r="C74" s="148" t="s">
        <v>133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07"/>
      <c r="BW74" s="107"/>
    </row>
    <row r="75" spans="1:75" s="8" customFormat="1" ht="38.25" customHeight="1">
      <c r="C75" s="148" t="s">
        <v>134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</row>
    <row r="76" spans="1:75" s="8" customFormat="1" ht="40.5" customHeight="1">
      <c r="C76" s="148" t="s">
        <v>135</v>
      </c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</row>
    <row r="77" spans="1:75" s="8" customFormat="1" ht="52.5" customHeight="1">
      <c r="C77" s="148" t="s">
        <v>114</v>
      </c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</row>
    <row r="78" spans="1:75" s="8" customFormat="1" ht="18.75" customHeight="1">
      <c r="C78" s="148" t="s">
        <v>107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06"/>
    </row>
    <row r="79" spans="1:75" s="8" customFormat="1" ht="48.75" customHeight="1">
      <c r="A79" s="11"/>
      <c r="B79" s="11"/>
      <c r="C79" s="144" t="s">
        <v>0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</row>
    <row r="80" spans="1:75" s="8" customFormat="1" ht="15" customHeight="1">
      <c r="A80" s="13"/>
      <c r="B80" s="1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19"/>
    </row>
    <row r="81" spans="1:73" s="8" customFormat="1" ht="10.15" customHeight="1">
      <c r="A81" s="11"/>
      <c r="B81" s="11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</row>
    <row r="82" spans="1:73" s="8" customFormat="1" ht="30" customHeight="1">
      <c r="A82" s="10"/>
      <c r="B82" s="10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9"/>
    </row>
    <row r="83" spans="1:73" ht="10.1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BT83" s="6"/>
      <c r="BU83" s="5"/>
    </row>
    <row r="84" spans="1:73" ht="10.15" customHeight="1">
      <c r="BT84" s="6"/>
      <c r="BU84" s="5"/>
    </row>
    <row r="85" spans="1:73" ht="10.15" customHeight="1">
      <c r="BT85" s="4"/>
      <c r="BU85" s="4"/>
    </row>
    <row r="86" spans="1:73" ht="10.15" customHeight="1">
      <c r="BT86" s="4"/>
      <c r="BU86" s="4"/>
    </row>
  </sheetData>
  <sheetProtection selectLockedCells="1" autoFilter="0" selectUnlockedCells="1"/>
  <dataConsolidate/>
  <mergeCells count="40">
    <mergeCell ref="BN14:BT15"/>
    <mergeCell ref="BF14:BL15"/>
    <mergeCell ref="BQ20:BU20"/>
    <mergeCell ref="C78:BT78"/>
    <mergeCell ref="C77:BW77"/>
    <mergeCell ref="C73:BW73"/>
    <mergeCell ref="C70:BW70"/>
    <mergeCell ref="C71:BW71"/>
    <mergeCell ref="C62:BW62"/>
    <mergeCell ref="C63:BW63"/>
    <mergeCell ref="Z55:AV55"/>
    <mergeCell ref="B51:BW53"/>
    <mergeCell ref="C68:BW68"/>
    <mergeCell ref="A10:AV10"/>
    <mergeCell ref="AX10:BV10"/>
    <mergeCell ref="C79:BW79"/>
    <mergeCell ref="C82:BT82"/>
    <mergeCell ref="C60:BW60"/>
    <mergeCell ref="C58:BU58"/>
    <mergeCell ref="C66:BW66"/>
    <mergeCell ref="C64:BW64"/>
    <mergeCell ref="C65:BW65"/>
    <mergeCell ref="C69:BW69"/>
    <mergeCell ref="C72:BW72"/>
    <mergeCell ref="C75:BW75"/>
    <mergeCell ref="C76:BW76"/>
    <mergeCell ref="C74:BU74"/>
    <mergeCell ref="Y36:AW36"/>
    <mergeCell ref="Z37:AW37"/>
    <mergeCell ref="C4:E4"/>
    <mergeCell ref="F4:H4"/>
    <mergeCell ref="I4:K4"/>
    <mergeCell ref="L4:N4"/>
    <mergeCell ref="BB2:BS4"/>
    <mergeCell ref="BE8:BL8"/>
    <mergeCell ref="C5:E5"/>
    <mergeCell ref="F5:H5"/>
    <mergeCell ref="I5:K5"/>
    <mergeCell ref="L5:N5"/>
    <mergeCell ref="BE6:BL6"/>
  </mergeCells>
  <conditionalFormatting sqref="A47">
    <cfRule type="cellIs" dxfId="2" priority="3" operator="equal">
      <formula>"Комментарии участника опроса"</formula>
    </cfRule>
  </conditionalFormatting>
  <conditionalFormatting sqref="BV21:BV26 BV29:BV36">
    <cfRule type="expression" dxfId="1" priority="13">
      <formula>$BK$24&lt;&gt;""</formula>
    </cfRule>
  </conditionalFormatting>
  <conditionalFormatting sqref="B51">
    <cfRule type="cellIs" dxfId="0" priority="1" operator="equal">
      <formula>"Комментарии участника опроса"</formula>
    </cfRule>
  </conditionalFormatting>
  <dataValidations count="19">
    <dataValidation type="list" showInputMessage="1" showErrorMessage="1" sqref="AN32 AO33 AP34">
      <formula1>q10AnswCH</formula1>
    </dataValidation>
    <dataValidation type="list" showInputMessage="1" showErrorMessage="1" sqref="BQ16 BR17 BS18 BI45 BJ46 BK47">
      <formula1>q11_1AnswCH</formula1>
    </dataValidation>
    <dataValidation type="list" showInputMessage="1" showErrorMessage="1" sqref="BJ16 BK17 BL18">
      <formula1>q11AnswCH</formula1>
    </dataValidation>
    <dataValidation type="list" showInputMessage="1" showErrorMessage="1" sqref="BV21:BV26">
      <formula1>q12_1AnswCH</formula1>
    </dataValidation>
    <dataValidation type="list" showInputMessage="1" showErrorMessage="1" sqref="BJ23 BK24 BL25">
      <formula1>q12AnswCH</formula1>
    </dataValidation>
    <dataValidation type="list" showInputMessage="1" showErrorMessage="1" sqref="BV29:BV36">
      <formula1>q13AnswCH</formula1>
    </dataValidation>
    <dataValidation type="list" showInputMessage="1" showErrorMessage="1" sqref="T17 R15 S16 Q14">
      <formula1>q1AnswCH</formula1>
    </dataValidation>
    <dataValidation type="list" showInputMessage="1" showErrorMessage="1" sqref="Q21 R22 S23">
      <formula1>q2AnswCH</formula1>
    </dataValidation>
    <dataValidation type="list" showInputMessage="1" showErrorMessage="1" sqref="Q26 R27 S28 T29">
      <formula1>q3AnswCH</formula1>
    </dataValidation>
    <dataValidation type="list" showInputMessage="1" showErrorMessage="1" sqref="Q33 R34 S35 T36">
      <formula1>q4AnswCH</formula1>
    </dataValidation>
    <dataValidation type="list" showInputMessage="1" showErrorMessage="1" sqref="Q39 R40 S41">
      <formula1>q5AnswCH</formula1>
    </dataValidation>
    <dataValidation type="list" showInputMessage="1" showErrorMessage="1" sqref="Q44 R45 S46">
      <formula1>q6AnswCH</formula1>
    </dataValidation>
    <dataValidation type="list" showInputMessage="1" showErrorMessage="1" sqref="AN14 AO15 AP16 AQ17">
      <formula1>q7AnswCH</formula1>
    </dataValidation>
    <dataValidation type="list" showInputMessage="1" showErrorMessage="1" sqref="AN20 AO21 AP22">
      <formula1>q8AnswCH</formula1>
    </dataValidation>
    <dataValidation type="list" showInputMessage="1" showErrorMessage="1" sqref="AO25 AP26 AQ27 AR28">
      <formula1>q9AnswCH</formula1>
    </dataValidation>
    <dataValidation type="list" showInputMessage="1" showErrorMessage="1" sqref="C5:N5">
      <formula1>qkAnswCH</formula1>
    </dataValidation>
    <dataValidation type="list" showInputMessage="1" showErrorMessage="1" sqref="BV41 BP41 BD41 BJ41">
      <formula1>q14AnswCH</formula1>
    </dataValidation>
    <dataValidation type="list" showInputMessage="1" showErrorMessage="1" sqref="AJ40 AI41 AJ42 AI43 AJ44 AI45 AJ46 AI47 AJ48">
      <formula1>q15AnswCH</formula1>
    </dataValidation>
    <dataValidation type="list" showInputMessage="1" showErrorMessage="1" sqref="AR40 AQ41 AR42 AQ43 AR44 AQ45 AR46 AQ47 AR48">
      <formula1>q15_1AnswCH</formula1>
    </dataValidation>
  </dataValidations>
  <hyperlinks>
    <hyperlink ref="CK8" r:id="rId1" display="samohvalova@samaracable.ru"/>
    <hyperlink ref="CK5" r:id="rId2" display="dmitrienkotn@spzgroup.ru "/>
    <hyperlink ref="CK4" r:id="rId3" display="m.smykova@vbm.ru"/>
    <hyperlink ref="CI8" r:id="rId4" display="samohvalova@samaracable.ru"/>
    <hyperlink ref="CI5" r:id="rId5" display="dmitrienkotn@spzgroup.ru "/>
    <hyperlink ref="CI4" r:id="rId6" display="m.smykova@vbm.ru"/>
    <hyperlink ref="CL8" r:id="rId7" display="samohvalova@samaracable.ru"/>
    <hyperlink ref="CL5" r:id="rId8" display="dmitrienkotn@spzgroup.ru "/>
    <hyperlink ref="CL4" r:id="rId9" display="e.kokuyskaya@vbm.ru"/>
    <hyperlink ref="CJ8" r:id="rId10" display="samohvalova@samaracable.ru"/>
    <hyperlink ref="CJ5" r:id="rId11" display="dmitrienkotn@spzgroup.ru "/>
    <hyperlink ref="CJ4" r:id="rId12" display="e.kokuyskaya@vbm.ru"/>
  </hyperlinks>
  <printOptions horizontalCentered="1" verticalCentered="1"/>
  <pageMargins left="0.19685039370078741" right="0.19685039370078741" top="7.874015748031496E-2" bottom="7.874015748031496E-2" header="0" footer="0"/>
  <pageSetup paperSize="9" scale="75" orientation="landscape" r:id="rId13"/>
  <headerFooter alignWithMargins="0"/>
  <rowBreaks count="1" manualBreakCount="1">
    <brk id="55" max="7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A3A61D82863D6409A6F514003F12278" ma:contentTypeVersion="2" ma:contentTypeDescription="Создание документа." ma:contentTypeScope="" ma:versionID="cfde633210fa948654789e6bdc5a9f9c">
  <xsd:schema xmlns:xsd="http://www.w3.org/2001/XMLSchema" xmlns:xs="http://www.w3.org/2001/XMLSchema" xmlns:p="http://schemas.microsoft.com/office/2006/metadata/properties" xmlns:ns2="a3be5519-78c5-46b9-83d3-815a461591d5" targetNamespace="http://schemas.microsoft.com/office/2006/metadata/properties" ma:root="true" ma:fieldsID="e7b3a2ecb060960461283170f7b1b80c" ns2:_="">
    <xsd:import namespace="a3be5519-78c5-46b9-83d3-815a461591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5519-78c5-46b9-83d3-815a461591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3be5519-78c5-46b9-83d3-815a461591d5">424JPRWHVU2S-1226946881-4769</_dlc_DocId>
    <_dlc_DocIdUrl xmlns="a3be5519-78c5-46b9-83d3-815a461591d5">
      <Url>https://simr.cbr.ru/sites/ddkp/analytics/regions/_layouts/15/DocIdRedir.aspx?ID=424JPRWHVU2S-1226946881-4769</Url>
      <Description>424JPRWHVU2S-1226946881-4769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98211-9593-4A36-B3FD-F22CE814AF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E7AA57-D3BC-4734-8FEF-71CD4F455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5519-78c5-46b9-83d3-815a46159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039FF-61FD-4DD6-AB84-217DB60EB7AA}">
  <ds:schemaRefs>
    <ds:schemaRef ds:uri="a3be5519-78c5-46b9-83d3-815a461591d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93D9299-3D0B-4B8C-B359-449CE437E5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117</vt:i4>
      </vt:variant>
    </vt:vector>
  </HeadingPairs>
  <TitlesOfParts>
    <vt:vector size="118" baseType="lpstr">
      <vt:lpstr>Торговля</vt:lpstr>
      <vt:lpstr>Contacts</vt:lpstr>
      <vt:lpstr>m2AnswCH</vt:lpstr>
      <vt:lpstr>m3AnswCH</vt:lpstr>
      <vt:lpstr>m4AnswCH</vt:lpstr>
      <vt:lpstr>m5AnswCH</vt:lpstr>
      <vt:lpstr>m6AnswCH</vt:lpstr>
      <vt:lpstr>m7_Digital2</vt:lpstr>
      <vt:lpstr>q10Answ1</vt:lpstr>
      <vt:lpstr>q10Answ2</vt:lpstr>
      <vt:lpstr>q10Answ3</vt:lpstr>
      <vt:lpstr>q10AnswCH</vt:lpstr>
      <vt:lpstr>q11_1Answ1</vt:lpstr>
      <vt:lpstr>q11_1Answ2</vt:lpstr>
      <vt:lpstr>q11_1Answ3</vt:lpstr>
      <vt:lpstr>q11_1AnswCH</vt:lpstr>
      <vt:lpstr>q11Answ1</vt:lpstr>
      <vt:lpstr>q11Answ2</vt:lpstr>
      <vt:lpstr>q11Answ3</vt:lpstr>
      <vt:lpstr>q11AnswCH</vt:lpstr>
      <vt:lpstr>q12_1Answ1</vt:lpstr>
      <vt:lpstr>q12_1Answ2</vt:lpstr>
      <vt:lpstr>q12_1Answ3</vt:lpstr>
      <vt:lpstr>q12_1Answ4</vt:lpstr>
      <vt:lpstr>q12_1Answ5</vt:lpstr>
      <vt:lpstr>q12_1Answ6</vt:lpstr>
      <vt:lpstr>q12_1AnswCH</vt:lpstr>
      <vt:lpstr>q12Answ1</vt:lpstr>
      <vt:lpstr>q12Answ2</vt:lpstr>
      <vt:lpstr>q12Answ3</vt:lpstr>
      <vt:lpstr>q12AnswCH</vt:lpstr>
      <vt:lpstr>q13_1Answ1</vt:lpstr>
      <vt:lpstr>q13_2Answ1</vt:lpstr>
      <vt:lpstr>q13_3Answ1</vt:lpstr>
      <vt:lpstr>q13_4Answ1</vt:lpstr>
      <vt:lpstr>q13_5Answ1</vt:lpstr>
      <vt:lpstr>q13_6Answ1</vt:lpstr>
      <vt:lpstr>q13_7Answ1</vt:lpstr>
      <vt:lpstr>q13_8Answ1</vt:lpstr>
      <vt:lpstr>q13AnswCH</vt:lpstr>
      <vt:lpstr>q14Answ1</vt:lpstr>
      <vt:lpstr>q14Answ2</vt:lpstr>
      <vt:lpstr>q14Answ3</vt:lpstr>
      <vt:lpstr>q14Answ4</vt:lpstr>
      <vt:lpstr>q14AnswCH</vt:lpstr>
      <vt:lpstr>q15_1Answ1</vt:lpstr>
      <vt:lpstr>q15_1Answ2</vt:lpstr>
      <vt:lpstr>q15_1Answ3</vt:lpstr>
      <vt:lpstr>q15_1Answ4</vt:lpstr>
      <vt:lpstr>q15_1Answ5</vt:lpstr>
      <vt:lpstr>q15_1Answ6</vt:lpstr>
      <vt:lpstr>q15_1Answ7</vt:lpstr>
      <vt:lpstr>q15_1Answ8</vt:lpstr>
      <vt:lpstr>q15_1Answ9</vt:lpstr>
      <vt:lpstr>q15_1AnswCH</vt:lpstr>
      <vt:lpstr>q15Answ1</vt:lpstr>
      <vt:lpstr>q15Answ2</vt:lpstr>
      <vt:lpstr>q15Answ3</vt:lpstr>
      <vt:lpstr>q15Answ4</vt:lpstr>
      <vt:lpstr>q15Answ5</vt:lpstr>
      <vt:lpstr>q15Answ6</vt:lpstr>
      <vt:lpstr>q15Answ7</vt:lpstr>
      <vt:lpstr>q15Answ8</vt:lpstr>
      <vt:lpstr>q15Answ9</vt:lpstr>
      <vt:lpstr>q15AnswCH</vt:lpstr>
      <vt:lpstr>q1Answ1</vt:lpstr>
      <vt:lpstr>q1Answ2</vt:lpstr>
      <vt:lpstr>q1Answ3</vt:lpstr>
      <vt:lpstr>q1Answ4</vt:lpstr>
      <vt:lpstr>q1AnswCH</vt:lpstr>
      <vt:lpstr>q2Answ1</vt:lpstr>
      <vt:lpstr>q2Answ2</vt:lpstr>
      <vt:lpstr>q2Answ3</vt:lpstr>
      <vt:lpstr>q2AnswCH</vt:lpstr>
      <vt:lpstr>q3Answ1</vt:lpstr>
      <vt:lpstr>q3Answ2</vt:lpstr>
      <vt:lpstr>q3Answ3</vt:lpstr>
      <vt:lpstr>q3Answ4</vt:lpstr>
      <vt:lpstr>q3AnswCH</vt:lpstr>
      <vt:lpstr>q4Answ1</vt:lpstr>
      <vt:lpstr>q4Answ2</vt:lpstr>
      <vt:lpstr>q4Answ3</vt:lpstr>
      <vt:lpstr>q4Answ4</vt:lpstr>
      <vt:lpstr>q4AnswCH</vt:lpstr>
      <vt:lpstr>q5Answ1</vt:lpstr>
      <vt:lpstr>q5Answ2</vt:lpstr>
      <vt:lpstr>q5Answ3</vt:lpstr>
      <vt:lpstr>q5AnswCH</vt:lpstr>
      <vt:lpstr>q6Answ1</vt:lpstr>
      <vt:lpstr>q6Answ2</vt:lpstr>
      <vt:lpstr>q6Answ3</vt:lpstr>
      <vt:lpstr>q6AnswCH</vt:lpstr>
      <vt:lpstr>q7Answ1</vt:lpstr>
      <vt:lpstr>q7Answ2</vt:lpstr>
      <vt:lpstr>q7Answ3</vt:lpstr>
      <vt:lpstr>q7Answ4</vt:lpstr>
      <vt:lpstr>q7AnswCH</vt:lpstr>
      <vt:lpstr>q8Answ1</vt:lpstr>
      <vt:lpstr>q8Answ2</vt:lpstr>
      <vt:lpstr>q8Answ3</vt:lpstr>
      <vt:lpstr>q8AnswCH</vt:lpstr>
      <vt:lpstr>q9Answ1</vt:lpstr>
      <vt:lpstr>q9Answ2</vt:lpstr>
      <vt:lpstr>q9Answ3</vt:lpstr>
      <vt:lpstr>q9Answ4</vt:lpstr>
      <vt:lpstr>q9AnswCH</vt:lpstr>
      <vt:lpstr>QComment_Text</vt:lpstr>
      <vt:lpstr>qkAnsw1</vt:lpstr>
      <vt:lpstr>qkAnsw2</vt:lpstr>
      <vt:lpstr>qkAnsw3</vt:lpstr>
      <vt:lpstr>qkAnsw4</vt:lpstr>
      <vt:lpstr>qkAnswCH</vt:lpstr>
      <vt:lpstr>TypeAnk</vt:lpstr>
      <vt:lpstr>ВернутьДо</vt:lpstr>
      <vt:lpstr>КодПредприятия</vt:lpstr>
      <vt:lpstr>Торговля!Область_печати</vt:lpstr>
      <vt:lpstr>ОКВЭД2</vt:lpstr>
      <vt:lpstr>ОтчётныйПериод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Приёмная</cp:lastModifiedBy>
  <cp:lastPrinted>2024-05-23T07:40:27Z</cp:lastPrinted>
  <dcterms:created xsi:type="dcterms:W3CDTF">2021-01-13T13:01:41Z</dcterms:created>
  <dcterms:modified xsi:type="dcterms:W3CDTF">2024-07-30T07:16:29Z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0x0101001A3A61D82863D6409A6F514003F12278</vt:lpwstr>
  </property>
  <property fmtid="{D5CDD505-2E9C-101B-9397-08002B2CF9AE}" pid="3" name="_dlc_DocIdItemGuid">
    <vt:lpwstr>c59c35f5-9f73-408a-9ccd-5e22a01d541f</vt:lpwstr>
  </property>
</Properties>
</file>